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Faculdade\NESISCTE\2022_23\Presidência\"/>
    </mc:Choice>
  </mc:AlternateContent>
  <xr:revisionPtr revIDLastSave="0" documentId="13_ncr:1_{7F4EF427-71C5-4B39-BDAC-A9B700923001}" xr6:coauthVersionLast="47" xr6:coauthVersionMax="47" xr10:uidLastSave="{00000000-0000-0000-0000-000000000000}"/>
  <bookViews>
    <workbookView xWindow="-108" yWindow="-108" windowWidth="23256" windowHeight="12456" firstSheet="3" activeTab="11" xr2:uid="{7B8F5F69-9A6A-4212-8F2E-BBD13607FC81}"/>
  </bookViews>
  <sheets>
    <sheet name="AE" sheetId="1" r:id="rId1"/>
    <sheet name="Cultural" sheetId="3" r:id="rId2"/>
    <sheet name="Marketing" sheetId="5" r:id="rId3"/>
    <sheet name="Pedagógico" sheetId="4" r:id="rId4"/>
    <sheet name="Recreativo " sheetId="8" r:id="rId5"/>
    <sheet name="RH" sheetId="6" r:id="rId6"/>
    <sheet name="RS" sheetId="7" r:id="rId7"/>
    <sheet name="Socialis" sheetId="9" r:id="rId8"/>
    <sheet name="Receção" sheetId="10" r:id="rId9"/>
    <sheet name="Jornadas" sheetId="11" r:id="rId10"/>
    <sheet name="Parte Administrativa" sheetId="12" r:id="rId11"/>
    <sheet name="Resumo Final 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3" l="1"/>
  <c r="E23" i="13"/>
  <c r="E22" i="13"/>
  <c r="H5" i="13"/>
  <c r="H6" i="13"/>
  <c r="H7" i="13"/>
  <c r="H8" i="13"/>
  <c r="H9" i="13"/>
  <c r="H10" i="13"/>
  <c r="H11" i="13"/>
  <c r="H12" i="13"/>
  <c r="H13" i="13"/>
  <c r="H14" i="13"/>
  <c r="H4" i="13"/>
  <c r="G15" i="13"/>
  <c r="E11" i="12"/>
  <c r="F11" i="12"/>
  <c r="G11" i="12"/>
  <c r="H11" i="12"/>
  <c r="I11" i="12"/>
  <c r="F8" i="11"/>
  <c r="G8" i="11"/>
  <c r="H8" i="11"/>
  <c r="I8" i="11"/>
  <c r="J8" i="11"/>
  <c r="D6" i="10"/>
  <c r="E6" i="10"/>
  <c r="F6" i="10"/>
  <c r="G6" i="10"/>
  <c r="H6" i="10"/>
  <c r="E9" i="9"/>
  <c r="F9" i="9"/>
  <c r="G9" i="9"/>
  <c r="H9" i="9"/>
  <c r="I9" i="9"/>
  <c r="E6" i="7"/>
  <c r="F6" i="7"/>
  <c r="G6" i="7"/>
  <c r="H6" i="7"/>
  <c r="I6" i="7"/>
  <c r="E13" i="6"/>
  <c r="F13" i="6"/>
  <c r="G13" i="6"/>
  <c r="H13" i="6"/>
  <c r="I13" i="6"/>
  <c r="D13" i="6"/>
  <c r="H21" i="8"/>
  <c r="J21" i="8"/>
  <c r="L21" i="8"/>
  <c r="N21" i="8"/>
  <c r="P21" i="8"/>
  <c r="F21" i="8"/>
  <c r="E10" i="4"/>
  <c r="F10" i="4"/>
  <c r="G10" i="4"/>
  <c r="H10" i="4"/>
  <c r="I10" i="4"/>
  <c r="D10" i="4"/>
  <c r="E6" i="5"/>
  <c r="F6" i="5"/>
  <c r="G6" i="5"/>
  <c r="H6" i="5"/>
  <c r="I6" i="5"/>
  <c r="D6" i="5"/>
  <c r="E16" i="3"/>
  <c r="F16" i="3"/>
  <c r="G16" i="3"/>
  <c r="H16" i="3"/>
  <c r="I16" i="3"/>
  <c r="E7" i="1"/>
  <c r="F7" i="1"/>
  <c r="G7" i="1"/>
  <c r="H7" i="1"/>
  <c r="I7" i="1"/>
  <c r="F15" i="13"/>
  <c r="D15" i="13"/>
  <c r="C15" i="13"/>
  <c r="D11" i="12"/>
  <c r="E8" i="11"/>
  <c r="C6" i="10"/>
  <c r="P14" i="8"/>
  <c r="N14" i="8"/>
  <c r="L14" i="8"/>
  <c r="F14" i="8"/>
  <c r="D9" i="9"/>
  <c r="D6" i="7"/>
  <c r="D16" i="3"/>
  <c r="D7" i="1"/>
  <c r="E24" i="13" l="1"/>
  <c r="H15" i="13"/>
</calcChain>
</file>

<file path=xl/sharedStrings.xml><?xml version="1.0" encoding="utf-8"?>
<sst xmlns="http://schemas.openxmlformats.org/spreadsheetml/2006/main" count="445" uniqueCount="104">
  <si>
    <t>Atividade</t>
  </si>
  <si>
    <t>Fim</t>
  </si>
  <si>
    <t>Valor Total Orçamentado</t>
  </si>
  <si>
    <t>Financiamento NESISCTE</t>
  </si>
  <si>
    <t>Receitas</t>
  </si>
  <si>
    <t>Balanço</t>
  </si>
  <si>
    <t>Deslocações para visitas culturais</t>
  </si>
  <si>
    <t>Formadores</t>
  </si>
  <si>
    <t>Materiais</t>
  </si>
  <si>
    <t>Total</t>
  </si>
  <si>
    <t xml:space="preserve"> - €</t>
  </si>
  <si>
    <t>Workshop de Linkedin</t>
  </si>
  <si>
    <t>Áreas da Sociologia - Colóquio</t>
  </si>
  <si>
    <t>Tardes sociológicas</t>
  </si>
  <si>
    <t>Onde está o sociólogo?</t>
  </si>
  <si>
    <t>Noites Sociológicas</t>
  </si>
  <si>
    <t>Mesa Redonda</t>
  </si>
  <si>
    <t>Evento com Magma Studios</t>
  </si>
  <si>
    <t>Oradores</t>
  </si>
  <si>
    <t xml:space="preserve">Transporte </t>
  </si>
  <si>
    <t>Comida</t>
  </si>
  <si>
    <t>Bebida</t>
  </si>
  <si>
    <t>Transporte Oradores</t>
  </si>
  <si>
    <t xml:space="preserve">Comida </t>
  </si>
  <si>
    <t>Financiamento IPDJ</t>
  </si>
  <si>
    <t>Financiamento Iscte</t>
  </si>
  <si>
    <t>Daniel Sampaio</t>
  </si>
  <si>
    <t>Quinta do Marquês</t>
  </si>
  <si>
    <t>Maristas de Carcavelos</t>
  </si>
  <si>
    <t>Frei Gonçalo de Azevedo</t>
  </si>
  <si>
    <t>D.Dinis</t>
  </si>
  <si>
    <t>Alcácer do Sal</t>
  </si>
  <si>
    <t>Lindley Cinta</t>
  </si>
  <si>
    <t>Credenciais</t>
  </si>
  <si>
    <t>T-shirts</t>
  </si>
  <si>
    <t>Materiais de Identificação</t>
  </si>
  <si>
    <t>Departamento de Apoio ao Estudante</t>
  </si>
  <si>
    <t>Welcome Session da 1ª Fase de Recrutamento de
colaboradores</t>
  </si>
  <si>
    <t>Gala de apresentação</t>
  </si>
  <si>
    <t>Workshop de Saúde Mental</t>
  </si>
  <si>
    <t>1º Formação de primeiros socorros</t>
  </si>
  <si>
    <t>2 ºFormação de primeiros socorros</t>
  </si>
  <si>
    <t>Entrevistas: Como brilhar no recrutamento?</t>
  </si>
  <si>
    <t>2ª atividade de socialização</t>
  </si>
  <si>
    <t>3ª atividade de socialização interna</t>
  </si>
  <si>
    <t>Welcome Session da 2ª Fase de Recrutamento de
colaboradores</t>
  </si>
  <si>
    <t>Comida e lembranças</t>
  </si>
  <si>
    <t xml:space="preserve">Formador </t>
  </si>
  <si>
    <t>Voluntário por Um Dia</t>
  </si>
  <si>
    <t>Dia Mundial da Saúde</t>
  </si>
  <si>
    <t>Materiais de Recolha de Lixo</t>
  </si>
  <si>
    <t>Comidas e Águas</t>
  </si>
  <si>
    <t>8ª Edição do Socialis</t>
  </si>
  <si>
    <t>9ª Edição do Socialis</t>
  </si>
  <si>
    <t>Divulgação</t>
  </si>
  <si>
    <t>Impressão</t>
  </si>
  <si>
    <t>Podcast</t>
  </si>
  <si>
    <t>Atividades</t>
  </si>
  <si>
    <t>Financiamento NESISCTE (despesas)</t>
  </si>
  <si>
    <t>Sunset 1º Semestre</t>
  </si>
  <si>
    <t>- €</t>
  </si>
  <si>
    <t>Aluguer de 4 Kit's cerveja (4 máquinas, 4 botijas e 4 barris)</t>
  </si>
  <si>
    <t>Caução do aluguer</t>
  </si>
  <si>
    <t>(11) barris de cerveja</t>
  </si>
  <si>
    <t>(5) barris de cidra</t>
  </si>
  <si>
    <t>(24) Garrafas de água 50cl</t>
  </si>
  <si>
    <t>(3) Seguranças</t>
  </si>
  <si>
    <t>Venda Cervejas (15 barris)</t>
  </si>
  <si>
    <t>Venda Cidras (5 barris)</t>
  </si>
  <si>
    <t>Fim de Semana de Sociologia</t>
  </si>
  <si>
    <t>Alojamento Alunos</t>
  </si>
  <si>
    <t>Alojamento Staff</t>
  </si>
  <si>
    <t>Transporte Alunos</t>
  </si>
  <si>
    <t>Sunset 2º Semestre</t>
  </si>
  <si>
    <t>(com base na estimativa do sunset do 1º Semestre, também a dividir com outro núcleo)</t>
  </si>
  <si>
    <t>Geral</t>
  </si>
  <si>
    <t>Impressões</t>
  </si>
  <si>
    <t>Total Sunset 1º Semestre (em divisão com o outro núcleo)</t>
  </si>
  <si>
    <t xml:space="preserve">Impressões </t>
  </si>
  <si>
    <t>Materiais diversos (tintas, papel, colas)</t>
  </si>
  <si>
    <t>6ª Jornadas de Sociologia</t>
  </si>
  <si>
    <t>Coffee Break</t>
  </si>
  <si>
    <t>Parte Administrativa, jurídica e outras</t>
  </si>
  <si>
    <t>Alojamento Site - Wix</t>
  </si>
  <si>
    <t>Alteração da Titularidade do Banco (CGD</t>
  </si>
  <si>
    <t>Manutenção da Conta Bancária</t>
  </si>
  <si>
    <t>Venda de Sweats</t>
  </si>
  <si>
    <t xml:space="preserve">Quotas e Jóias </t>
  </si>
  <si>
    <t xml:space="preserve">Kit de Finalistas </t>
  </si>
  <si>
    <t>Cultural e Pedagógico</t>
  </si>
  <si>
    <t>Marketing</t>
  </si>
  <si>
    <t>Pedagógico do Ensino Secundário</t>
  </si>
  <si>
    <t>Recreativo</t>
  </si>
  <si>
    <t>Recursos Humanos</t>
  </si>
  <si>
    <t xml:space="preserve">Responsabilidade Social </t>
  </si>
  <si>
    <t>Socialis</t>
  </si>
  <si>
    <t>Receção ao Estudante</t>
  </si>
  <si>
    <t>6ª Edição das Jornadas de Sociologia</t>
  </si>
  <si>
    <t>Parte administrativa</t>
  </si>
  <si>
    <t>Em caixa Inicio do ano</t>
  </si>
  <si>
    <t>Sai da caixa</t>
  </si>
  <si>
    <t>Entra em caixa</t>
  </si>
  <si>
    <t>Em caixa Final do ano</t>
  </si>
  <si>
    <t>Balanço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</si>
</sst>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5" tint="-0.249977111117893"/>
      <name val="Times New Roman"/>
      <family val="1"/>
    </font>
    <font>
      <sz val="11"/>
      <name val="Times New Roman"/>
      <family val="1"/>
    </font>
    <font>
      <sz val="11"/>
      <color rgb="FFA64C0E"/>
      <name val="Times New Roman"/>
      <family val="1"/>
    </font>
    <font>
      <b/>
      <sz val="11"/>
      <color rgb="FFA64C0E"/>
      <name val="Times New Roman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5" tint="-0.249977111117893"/>
      <name val="Cambria"/>
      <family val="1"/>
    </font>
    <font>
      <b/>
      <sz val="9"/>
      <color theme="5" tint="-0.249977111117893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E0ECEB"/>
        <bgColor indexed="64"/>
      </patternFill>
    </fill>
    <fill>
      <patternFill patternType="solid">
        <fgColor rgb="FFFEF4C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/>
    </xf>
    <xf numFmtId="6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6" fontId="1" fillId="3" borderId="1" xfId="0" applyNumberFormat="1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 wrapText="1"/>
    </xf>
    <xf numFmtId="6" fontId="1" fillId="3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8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8" fontId="2" fillId="2" borderId="7" xfId="0" applyNumberFormat="1" applyFont="1" applyFill="1" applyBorder="1" applyAlignment="1">
      <alignment horizontal="center" vertical="center"/>
    </xf>
    <xf numFmtId="8" fontId="2" fillId="2" borderId="5" xfId="0" applyNumberFormat="1" applyFont="1" applyFill="1" applyBorder="1" applyAlignment="1">
      <alignment horizontal="center" vertical="center"/>
    </xf>
    <xf numFmtId="8" fontId="2" fillId="2" borderId="8" xfId="0" applyNumberFormat="1" applyFont="1" applyFill="1" applyBorder="1" applyAlignment="1">
      <alignment horizontal="center" vertical="center"/>
    </xf>
    <xf numFmtId="8" fontId="1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5" fillId="2" borderId="5" xfId="0" applyNumberFormat="1" applyFont="1" applyFill="1" applyBorder="1" applyAlignment="1">
      <alignment horizontal="center" vertical="center" wrapText="1"/>
    </xf>
    <xf numFmtId="8" fontId="5" fillId="2" borderId="6" xfId="0" applyNumberFormat="1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6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2" formatCode="#,##0.00\ &quot;€&quot;;[Red]\-#,##0.00\ &quot;€&quot;"/>
      <fill>
        <patternFill patternType="solid">
          <fgColor indexed="64"/>
          <bgColor rgb="FFE0ECE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Times New Roman"/>
        <family val="1"/>
        <scheme val="none"/>
      </font>
      <numFmt numFmtId="12" formatCode="#,##0.00\ &quot;€&quot;;[Red]\-#,##0.00\ &quot;€&quot;"/>
      <fill>
        <patternFill patternType="solid">
          <fgColor indexed="64"/>
          <bgColor rgb="FFFEF4C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E0ECEB"/>
      <color rgb="FFA64C0E"/>
      <color rgb="FFFEF4C2"/>
      <color rgb="FFFFFDF3"/>
      <color rgb="FFFDF2BB"/>
      <color rgb="FFFDEFA9"/>
      <color rgb="FFFCE5D8"/>
      <color rgb="FFF49A68"/>
      <color rgb="FFFFE8A7"/>
      <color rgb="FFF8C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8CCE0D-8DB1-493A-A2F0-8659C057BA87}" name="Table1" displayName="Table1" ref="D20:E24" headerRowCount="0" totalsRowShown="0" tableBorderDxfId="2">
  <tableColumns count="2">
    <tableColumn id="1" xr3:uid="{A9A76F3D-0E4D-4F59-93AD-7FE0FA4B5A80}" name="Column1" dataDxfId="1"/>
    <tableColumn id="2" xr3:uid="{23D769AA-8E5B-4556-90FA-68DEEB4C6531}" name="Column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3B3C-06BE-48C4-A283-AA79F1948C36}">
  <dimension ref="B3:I7"/>
  <sheetViews>
    <sheetView workbookViewId="0">
      <selection activeCell="B3" sqref="B3:I7"/>
    </sheetView>
  </sheetViews>
  <sheetFormatPr defaultRowHeight="14.4" x14ac:dyDescent="0.3"/>
  <cols>
    <col min="2" max="2" width="14.5546875" customWidth="1"/>
    <col min="3" max="3" width="17.44140625" customWidth="1"/>
    <col min="4" max="7" width="14.5546875" customWidth="1"/>
    <col min="8" max="8" width="11.88671875" customWidth="1"/>
    <col min="9" max="9" width="11.6640625" customWidth="1"/>
  </cols>
  <sheetData>
    <row r="3" spans="2:9" ht="36" customHeight="1" x14ac:dyDescent="0.3">
      <c r="B3" s="1" t="s">
        <v>0</v>
      </c>
      <c r="C3" s="1" t="s">
        <v>1</v>
      </c>
      <c r="D3" s="1" t="s">
        <v>2</v>
      </c>
      <c r="E3" s="1" t="s">
        <v>25</v>
      </c>
      <c r="F3" s="1" t="s">
        <v>24</v>
      </c>
      <c r="G3" s="1" t="s">
        <v>3</v>
      </c>
      <c r="H3" s="1" t="s">
        <v>4</v>
      </c>
      <c r="I3" s="1" t="s">
        <v>5</v>
      </c>
    </row>
    <row r="4" spans="2:9" ht="31.8" customHeight="1" x14ac:dyDescent="0.3">
      <c r="B4" s="24" t="s">
        <v>36</v>
      </c>
      <c r="C4" s="4" t="s">
        <v>6</v>
      </c>
      <c r="D4" s="2">
        <v>70</v>
      </c>
      <c r="E4" s="2">
        <v>35</v>
      </c>
      <c r="F4" s="3" t="s">
        <v>10</v>
      </c>
      <c r="G4" s="2">
        <v>35</v>
      </c>
      <c r="H4" s="3" t="s">
        <v>10</v>
      </c>
      <c r="I4" s="2">
        <v>-35</v>
      </c>
    </row>
    <row r="5" spans="2:9" x14ac:dyDescent="0.3">
      <c r="B5" s="25"/>
      <c r="C5" s="5" t="s">
        <v>7</v>
      </c>
      <c r="D5" s="2">
        <v>50</v>
      </c>
      <c r="E5" s="3" t="s">
        <v>10</v>
      </c>
      <c r="F5" s="3" t="s">
        <v>10</v>
      </c>
      <c r="G5" s="2">
        <v>50</v>
      </c>
      <c r="H5" s="3" t="s">
        <v>10</v>
      </c>
      <c r="I5" s="2">
        <v>-50</v>
      </c>
    </row>
    <row r="6" spans="2:9" x14ac:dyDescent="0.3">
      <c r="B6" s="26"/>
      <c r="C6" s="5" t="s">
        <v>8</v>
      </c>
      <c r="D6" s="2">
        <v>30</v>
      </c>
      <c r="E6" s="3" t="s">
        <v>10</v>
      </c>
      <c r="F6" s="3" t="s">
        <v>10</v>
      </c>
      <c r="G6" s="2">
        <v>30</v>
      </c>
      <c r="H6" s="3" t="s">
        <v>10</v>
      </c>
      <c r="I6" s="2">
        <v>-30</v>
      </c>
    </row>
    <row r="7" spans="2:9" x14ac:dyDescent="0.3">
      <c r="B7" s="1"/>
      <c r="C7" s="1" t="s">
        <v>9</v>
      </c>
      <c r="D7" s="6">
        <f>SUM(D4:D6)</f>
        <v>150</v>
      </c>
      <c r="E7" s="16">
        <f t="shared" ref="E7:I7" si="0">SUM(E4:E6)</f>
        <v>35</v>
      </c>
      <c r="F7" s="16">
        <f t="shared" si="0"/>
        <v>0</v>
      </c>
      <c r="G7" s="16">
        <f t="shared" si="0"/>
        <v>115</v>
      </c>
      <c r="H7" s="16">
        <f t="shared" si="0"/>
        <v>0</v>
      </c>
      <c r="I7" s="16">
        <f t="shared" si="0"/>
        <v>-115</v>
      </c>
    </row>
  </sheetData>
  <mergeCells count="1">
    <mergeCell ref="B4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704F-B6E7-412D-B74E-62F2278BBF7C}">
  <dimension ref="C3:J8"/>
  <sheetViews>
    <sheetView topLeftCell="B1" workbookViewId="0">
      <selection activeCell="L15" sqref="L15"/>
    </sheetView>
  </sheetViews>
  <sheetFormatPr defaultRowHeight="14.4" x14ac:dyDescent="0.3"/>
  <cols>
    <col min="3" max="5" width="12.88671875" customWidth="1"/>
    <col min="6" max="6" width="14.88671875" customWidth="1"/>
    <col min="7" max="7" width="14.6640625" customWidth="1"/>
    <col min="8" max="8" width="14.77734375" customWidth="1"/>
    <col min="9" max="9" width="9" customWidth="1"/>
    <col min="10" max="10" width="9.33203125" customWidth="1"/>
  </cols>
  <sheetData>
    <row r="3" spans="3:10" ht="27.6" x14ac:dyDescent="0.3">
      <c r="C3" s="13" t="s">
        <v>0</v>
      </c>
      <c r="D3" s="13" t="s">
        <v>1</v>
      </c>
      <c r="E3" s="13" t="s">
        <v>2</v>
      </c>
      <c r="F3" s="13" t="s">
        <v>25</v>
      </c>
      <c r="G3" s="13" t="s">
        <v>24</v>
      </c>
      <c r="H3" s="13" t="s">
        <v>3</v>
      </c>
      <c r="I3" s="13" t="s">
        <v>4</v>
      </c>
      <c r="J3" s="13" t="s">
        <v>5</v>
      </c>
    </row>
    <row r="4" spans="3:10" ht="27.6" customHeight="1" x14ac:dyDescent="0.3">
      <c r="C4" s="24" t="s">
        <v>80</v>
      </c>
      <c r="D4" s="11" t="s">
        <v>54</v>
      </c>
      <c r="E4" s="2">
        <v>50</v>
      </c>
      <c r="F4" s="3" t="s">
        <v>10</v>
      </c>
      <c r="G4" s="3" t="s">
        <v>10</v>
      </c>
      <c r="H4" s="2">
        <v>50</v>
      </c>
      <c r="I4" s="3" t="s">
        <v>10</v>
      </c>
      <c r="J4" s="2">
        <v>-50</v>
      </c>
    </row>
    <row r="5" spans="3:10" x14ac:dyDescent="0.3">
      <c r="C5" s="25"/>
      <c r="D5" s="11" t="s">
        <v>8</v>
      </c>
      <c r="E5" s="2">
        <v>50</v>
      </c>
      <c r="F5" s="3" t="s">
        <v>10</v>
      </c>
      <c r="G5" s="3" t="s">
        <v>10</v>
      </c>
      <c r="H5" s="2">
        <v>50</v>
      </c>
      <c r="I5" s="3" t="s">
        <v>10</v>
      </c>
      <c r="J5" s="2">
        <v>-50</v>
      </c>
    </row>
    <row r="6" spans="3:10" ht="27.6" x14ac:dyDescent="0.3">
      <c r="C6" s="25"/>
      <c r="D6" s="11" t="s">
        <v>22</v>
      </c>
      <c r="E6" s="2">
        <v>100</v>
      </c>
      <c r="F6" s="3" t="s">
        <v>10</v>
      </c>
      <c r="G6" s="3" t="s">
        <v>10</v>
      </c>
      <c r="H6" s="2">
        <v>100</v>
      </c>
      <c r="I6" s="3" t="s">
        <v>10</v>
      </c>
      <c r="J6" s="2">
        <v>-100</v>
      </c>
    </row>
    <row r="7" spans="3:10" x14ac:dyDescent="0.3">
      <c r="C7" s="25"/>
      <c r="D7" s="11" t="s">
        <v>81</v>
      </c>
      <c r="E7" s="2">
        <v>100</v>
      </c>
      <c r="F7" s="3" t="s">
        <v>10</v>
      </c>
      <c r="G7" s="3" t="s">
        <v>10</v>
      </c>
      <c r="H7" s="2">
        <v>100</v>
      </c>
      <c r="I7" s="3" t="s">
        <v>10</v>
      </c>
      <c r="J7" s="2">
        <v>-100</v>
      </c>
    </row>
    <row r="8" spans="3:10" x14ac:dyDescent="0.3">
      <c r="C8" s="13" t="s">
        <v>9</v>
      </c>
      <c r="D8" s="13"/>
      <c r="E8" s="14">
        <f>SUM(E4:E7)</f>
        <v>300</v>
      </c>
      <c r="F8" s="16">
        <f t="shared" ref="F8:J8" si="0">SUM(F4:F7)</f>
        <v>0</v>
      </c>
      <c r="G8" s="16">
        <f t="shared" si="0"/>
        <v>0</v>
      </c>
      <c r="H8" s="16">
        <f t="shared" si="0"/>
        <v>300</v>
      </c>
      <c r="I8" s="16">
        <f t="shared" si="0"/>
        <v>0</v>
      </c>
      <c r="J8" s="16">
        <f t="shared" si="0"/>
        <v>-300</v>
      </c>
    </row>
  </sheetData>
  <mergeCells count="1">
    <mergeCell ref="C4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E3C2-3473-4777-96E4-8CEB58BE1B1C}">
  <dimension ref="B3:I11"/>
  <sheetViews>
    <sheetView workbookViewId="0">
      <selection activeCell="K16" sqref="K16"/>
    </sheetView>
  </sheetViews>
  <sheetFormatPr defaultRowHeight="14.4" x14ac:dyDescent="0.3"/>
  <cols>
    <col min="2" max="4" width="17.44140625" customWidth="1"/>
    <col min="5" max="5" width="15.21875" customWidth="1"/>
    <col min="6" max="6" width="14.88671875" customWidth="1"/>
    <col min="7" max="7" width="14.77734375" customWidth="1"/>
    <col min="8" max="8" width="12.88671875" customWidth="1"/>
    <col min="9" max="9" width="12.5546875" customWidth="1"/>
  </cols>
  <sheetData>
    <row r="3" spans="2:9" ht="27.6" x14ac:dyDescent="0.3">
      <c r="B3" s="13" t="s">
        <v>0</v>
      </c>
      <c r="C3" s="13" t="s">
        <v>1</v>
      </c>
      <c r="D3" s="13" t="s">
        <v>2</v>
      </c>
      <c r="E3" s="13" t="s">
        <v>25</v>
      </c>
      <c r="F3" s="13" t="s">
        <v>24</v>
      </c>
      <c r="G3" s="13" t="s">
        <v>3</v>
      </c>
      <c r="H3" s="13" t="s">
        <v>4</v>
      </c>
      <c r="I3" s="13" t="s">
        <v>5</v>
      </c>
    </row>
    <row r="4" spans="2:9" ht="41.4" customHeight="1" x14ac:dyDescent="0.3">
      <c r="B4" s="24" t="s">
        <v>82</v>
      </c>
      <c r="C4" s="11" t="s">
        <v>83</v>
      </c>
      <c r="D4" s="17">
        <v>179.39</v>
      </c>
      <c r="E4" s="17">
        <v>179.39</v>
      </c>
      <c r="F4" s="17" t="s">
        <v>10</v>
      </c>
      <c r="G4" s="17">
        <v>0</v>
      </c>
      <c r="H4" s="17" t="s">
        <v>10</v>
      </c>
      <c r="I4" s="17">
        <v>0</v>
      </c>
    </row>
    <row r="5" spans="2:9" x14ac:dyDescent="0.3">
      <c r="B5" s="25"/>
      <c r="C5" s="11" t="s">
        <v>76</v>
      </c>
      <c r="D5" s="17">
        <v>20</v>
      </c>
      <c r="E5" s="17" t="s">
        <v>10</v>
      </c>
      <c r="F5" s="17" t="s">
        <v>10</v>
      </c>
      <c r="G5" s="17">
        <v>20</v>
      </c>
      <c r="H5" s="17" t="s">
        <v>10</v>
      </c>
      <c r="I5" s="17">
        <v>-20</v>
      </c>
    </row>
    <row r="6" spans="2:9" ht="82.8" customHeight="1" x14ac:dyDescent="0.3">
      <c r="B6" s="25"/>
      <c r="C6" s="11" t="s">
        <v>84</v>
      </c>
      <c r="D6" s="17">
        <v>28.05</v>
      </c>
      <c r="E6" s="17">
        <v>28.05</v>
      </c>
      <c r="F6" s="17" t="s">
        <v>10</v>
      </c>
      <c r="G6" s="17">
        <v>0</v>
      </c>
      <c r="H6" s="17" t="s">
        <v>10</v>
      </c>
      <c r="I6" s="17">
        <v>0</v>
      </c>
    </row>
    <row r="7" spans="2:9" x14ac:dyDescent="0.3">
      <c r="B7" s="25"/>
      <c r="C7" s="11" t="s">
        <v>86</v>
      </c>
      <c r="D7" s="17" t="s">
        <v>10</v>
      </c>
      <c r="E7" s="17" t="s">
        <v>10</v>
      </c>
      <c r="F7" s="17" t="s">
        <v>10</v>
      </c>
      <c r="G7" s="17" t="s">
        <v>10</v>
      </c>
      <c r="H7" s="17">
        <v>100</v>
      </c>
      <c r="I7" s="17">
        <v>100</v>
      </c>
    </row>
    <row r="8" spans="2:9" x14ac:dyDescent="0.3">
      <c r="B8" s="25"/>
      <c r="C8" s="11" t="s">
        <v>88</v>
      </c>
      <c r="D8" s="17" t="s">
        <v>10</v>
      </c>
      <c r="E8" s="17" t="s">
        <v>10</v>
      </c>
      <c r="F8" s="17" t="s">
        <v>10</v>
      </c>
      <c r="G8" s="17" t="s">
        <v>10</v>
      </c>
      <c r="H8" s="17">
        <v>50</v>
      </c>
      <c r="I8" s="17">
        <v>50</v>
      </c>
    </row>
    <row r="9" spans="2:9" x14ac:dyDescent="0.3">
      <c r="B9" s="25"/>
      <c r="C9" s="11" t="s">
        <v>87</v>
      </c>
      <c r="D9" s="17" t="s">
        <v>10</v>
      </c>
      <c r="E9" s="17" t="s">
        <v>10</v>
      </c>
      <c r="F9" s="17" t="s">
        <v>10</v>
      </c>
      <c r="G9" s="17" t="s">
        <v>10</v>
      </c>
      <c r="H9" s="17">
        <v>250</v>
      </c>
      <c r="I9" s="17">
        <v>250</v>
      </c>
    </row>
    <row r="10" spans="2:9" ht="55.2" customHeight="1" x14ac:dyDescent="0.3">
      <c r="B10" s="26"/>
      <c r="C10" s="11" t="s">
        <v>85</v>
      </c>
      <c r="D10" s="17">
        <v>20</v>
      </c>
      <c r="E10" s="17">
        <v>20</v>
      </c>
      <c r="F10" s="17" t="s">
        <v>10</v>
      </c>
      <c r="G10" s="17" t="s">
        <v>10</v>
      </c>
      <c r="H10" s="17" t="s">
        <v>10</v>
      </c>
      <c r="I10" s="17">
        <v>-20</v>
      </c>
    </row>
    <row r="11" spans="2:9" x14ac:dyDescent="0.3">
      <c r="B11" s="13" t="s">
        <v>9</v>
      </c>
      <c r="C11" s="13"/>
      <c r="D11" s="15">
        <f>SUM(D4:D10)</f>
        <v>247.44</v>
      </c>
      <c r="E11" s="15">
        <f t="shared" ref="E11:I11" si="0">SUM(E4:E10)</f>
        <v>227.44</v>
      </c>
      <c r="F11" s="15">
        <f t="shared" si="0"/>
        <v>0</v>
      </c>
      <c r="G11" s="15">
        <f t="shared" si="0"/>
        <v>20</v>
      </c>
      <c r="H11" s="15">
        <f t="shared" si="0"/>
        <v>400</v>
      </c>
      <c r="I11" s="15">
        <f t="shared" si="0"/>
        <v>360</v>
      </c>
    </row>
  </sheetData>
  <mergeCells count="1">
    <mergeCell ref="B4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0948-2FBD-4A22-A88C-0365C564A8C2}">
  <dimension ref="B3:N24"/>
  <sheetViews>
    <sheetView tabSelected="1" workbookViewId="0">
      <selection activeCell="K11" sqref="K11"/>
    </sheetView>
  </sheetViews>
  <sheetFormatPr defaultRowHeight="14.4" x14ac:dyDescent="0.3"/>
  <cols>
    <col min="2" max="2" width="20.88671875" customWidth="1"/>
    <col min="3" max="8" width="16.21875" customWidth="1"/>
  </cols>
  <sheetData>
    <row r="3" spans="2:14" ht="27.6" x14ac:dyDescent="0.3">
      <c r="B3" s="13" t="s">
        <v>0</v>
      </c>
      <c r="C3" s="13" t="s">
        <v>2</v>
      </c>
      <c r="D3" s="13" t="s">
        <v>25</v>
      </c>
      <c r="E3" s="13" t="s">
        <v>24</v>
      </c>
      <c r="F3" s="13" t="s">
        <v>3</v>
      </c>
      <c r="G3" s="13" t="s">
        <v>4</v>
      </c>
      <c r="H3" s="13" t="s">
        <v>5</v>
      </c>
    </row>
    <row r="4" spans="2:14" ht="27.6" x14ac:dyDescent="0.3">
      <c r="B4" s="9" t="s">
        <v>36</v>
      </c>
      <c r="C4" s="17">
        <v>150</v>
      </c>
      <c r="D4" s="17">
        <v>35</v>
      </c>
      <c r="E4" s="17" t="s">
        <v>10</v>
      </c>
      <c r="F4" s="17">
        <v>115</v>
      </c>
      <c r="G4" s="17">
        <v>0</v>
      </c>
      <c r="H4" s="17">
        <f>G4-F4</f>
        <v>-115</v>
      </c>
      <c r="I4" s="18"/>
      <c r="J4" s="18"/>
      <c r="K4" s="18"/>
      <c r="L4" s="18"/>
      <c r="M4" s="18"/>
      <c r="N4" s="18"/>
    </row>
    <row r="5" spans="2:14" x14ac:dyDescent="0.3">
      <c r="B5" s="9" t="s">
        <v>89</v>
      </c>
      <c r="C5" s="17">
        <v>520</v>
      </c>
      <c r="D5" s="17">
        <v>0</v>
      </c>
      <c r="E5" s="17" t="s">
        <v>10</v>
      </c>
      <c r="F5" s="17">
        <v>520</v>
      </c>
      <c r="G5" s="17">
        <v>0</v>
      </c>
      <c r="H5" s="17">
        <f t="shared" ref="H5:H14" si="0">G5-F5</f>
        <v>-520</v>
      </c>
      <c r="I5" s="18"/>
      <c r="J5" s="18"/>
      <c r="K5" s="18"/>
      <c r="L5" s="18"/>
      <c r="M5" s="18"/>
      <c r="N5" s="18"/>
    </row>
    <row r="6" spans="2:14" x14ac:dyDescent="0.3">
      <c r="B6" s="12" t="s">
        <v>90</v>
      </c>
      <c r="C6" s="17">
        <v>100</v>
      </c>
      <c r="D6" s="17" t="s">
        <v>10</v>
      </c>
      <c r="E6" s="17" t="s">
        <v>10</v>
      </c>
      <c r="F6" s="17">
        <v>100</v>
      </c>
      <c r="G6" s="17">
        <v>0</v>
      </c>
      <c r="H6" s="17">
        <f t="shared" si="0"/>
        <v>-100</v>
      </c>
      <c r="I6" s="18"/>
      <c r="J6" s="18"/>
      <c r="K6" s="18"/>
      <c r="L6" s="18"/>
      <c r="M6" s="18"/>
      <c r="N6" s="18"/>
    </row>
    <row r="7" spans="2:14" ht="27.6" x14ac:dyDescent="0.3">
      <c r="B7" s="12" t="s">
        <v>91</v>
      </c>
      <c r="C7" s="17">
        <v>80</v>
      </c>
      <c r="D7" s="17" t="s">
        <v>10</v>
      </c>
      <c r="E7" s="17" t="s">
        <v>10</v>
      </c>
      <c r="F7" s="17">
        <v>80</v>
      </c>
      <c r="G7" s="17">
        <v>0</v>
      </c>
      <c r="H7" s="17">
        <f t="shared" si="0"/>
        <v>-80</v>
      </c>
      <c r="I7" s="18"/>
      <c r="J7" s="18"/>
      <c r="K7" s="18"/>
      <c r="L7" s="18"/>
      <c r="M7" s="18"/>
      <c r="N7" s="18"/>
    </row>
    <row r="8" spans="2:14" x14ac:dyDescent="0.3">
      <c r="B8" s="12" t="s">
        <v>92</v>
      </c>
      <c r="C8" s="17">
        <v>5609</v>
      </c>
      <c r="D8" s="17">
        <v>1000</v>
      </c>
      <c r="E8" s="17" t="s">
        <v>10</v>
      </c>
      <c r="F8" s="17">
        <v>4609</v>
      </c>
      <c r="G8" s="17">
        <v>6683</v>
      </c>
      <c r="H8" s="17">
        <f t="shared" si="0"/>
        <v>2074</v>
      </c>
      <c r="I8" s="18"/>
      <c r="J8" s="18"/>
      <c r="K8" s="18"/>
      <c r="L8" s="18"/>
      <c r="M8" s="18"/>
      <c r="N8" s="18"/>
    </row>
    <row r="9" spans="2:14" x14ac:dyDescent="0.3">
      <c r="B9" s="12" t="s">
        <v>93</v>
      </c>
      <c r="C9" s="17">
        <v>490</v>
      </c>
      <c r="D9" s="17">
        <v>100</v>
      </c>
      <c r="E9" s="17" t="s">
        <v>10</v>
      </c>
      <c r="F9" s="17">
        <v>390</v>
      </c>
      <c r="G9" s="17">
        <v>0</v>
      </c>
      <c r="H9" s="17">
        <f t="shared" si="0"/>
        <v>-390</v>
      </c>
      <c r="I9" s="18"/>
      <c r="J9" s="18"/>
      <c r="K9" s="18"/>
      <c r="L9" s="18"/>
      <c r="M9" s="18"/>
      <c r="N9" s="18"/>
    </row>
    <row r="10" spans="2:14" ht="27.6" x14ac:dyDescent="0.3">
      <c r="B10" s="12" t="s">
        <v>94</v>
      </c>
      <c r="C10" s="17">
        <v>35</v>
      </c>
      <c r="D10" s="17" t="s">
        <v>10</v>
      </c>
      <c r="E10" s="17" t="s">
        <v>10</v>
      </c>
      <c r="F10" s="17">
        <v>35</v>
      </c>
      <c r="G10" s="17">
        <v>0</v>
      </c>
      <c r="H10" s="17">
        <f t="shared" si="0"/>
        <v>-35</v>
      </c>
      <c r="I10" s="18"/>
      <c r="J10" s="18"/>
      <c r="K10" s="18"/>
      <c r="L10" s="18"/>
      <c r="M10" s="18"/>
      <c r="N10" s="18"/>
    </row>
    <row r="11" spans="2:14" x14ac:dyDescent="0.3">
      <c r="B11" s="12" t="s">
        <v>95</v>
      </c>
      <c r="C11" s="17">
        <v>111</v>
      </c>
      <c r="D11" s="17" t="s">
        <v>10</v>
      </c>
      <c r="E11" s="17" t="s">
        <v>10</v>
      </c>
      <c r="F11" s="17">
        <v>111</v>
      </c>
      <c r="G11" s="17">
        <v>0</v>
      </c>
      <c r="H11" s="17">
        <f t="shared" si="0"/>
        <v>-111</v>
      </c>
      <c r="I11" s="18"/>
      <c r="J11" s="18"/>
      <c r="K11" s="18"/>
      <c r="L11" s="18"/>
      <c r="M11" s="18"/>
      <c r="N11" s="18"/>
    </row>
    <row r="12" spans="2:14" x14ac:dyDescent="0.3">
      <c r="B12" s="12" t="s">
        <v>96</v>
      </c>
      <c r="C12" s="17">
        <v>70</v>
      </c>
      <c r="D12" s="17">
        <v>0</v>
      </c>
      <c r="E12" s="17" t="s">
        <v>10</v>
      </c>
      <c r="F12" s="17">
        <v>70</v>
      </c>
      <c r="G12" s="17">
        <v>0</v>
      </c>
      <c r="H12" s="17">
        <f t="shared" si="0"/>
        <v>-70</v>
      </c>
      <c r="I12" s="18"/>
      <c r="J12" s="18"/>
      <c r="K12" s="18"/>
      <c r="L12" s="18"/>
      <c r="M12" s="18"/>
      <c r="N12" s="18"/>
    </row>
    <row r="13" spans="2:14" ht="41.4" x14ac:dyDescent="0.3">
      <c r="B13" s="12" t="s">
        <v>97</v>
      </c>
      <c r="C13" s="17">
        <v>300</v>
      </c>
      <c r="D13" s="17">
        <v>0</v>
      </c>
      <c r="E13" s="17" t="s">
        <v>10</v>
      </c>
      <c r="F13" s="17">
        <v>300</v>
      </c>
      <c r="G13" s="17">
        <v>0</v>
      </c>
      <c r="H13" s="17">
        <f t="shared" si="0"/>
        <v>-300</v>
      </c>
      <c r="I13" s="18"/>
      <c r="J13" s="18"/>
      <c r="K13" s="18"/>
      <c r="L13" s="18"/>
      <c r="M13" s="18"/>
      <c r="N13" s="18"/>
    </row>
    <row r="14" spans="2:14" x14ac:dyDescent="0.3">
      <c r="B14" s="12" t="s">
        <v>98</v>
      </c>
      <c r="C14" s="17">
        <v>247.47</v>
      </c>
      <c r="D14" s="17">
        <v>227.44</v>
      </c>
      <c r="E14" s="17" t="s">
        <v>10</v>
      </c>
      <c r="F14" s="17">
        <v>20</v>
      </c>
      <c r="G14" s="17">
        <v>400</v>
      </c>
      <c r="H14" s="17">
        <f t="shared" si="0"/>
        <v>380</v>
      </c>
      <c r="I14" s="18"/>
      <c r="J14" s="18"/>
      <c r="K14" s="18"/>
      <c r="L14" s="18"/>
      <c r="M14" s="18"/>
      <c r="N14" s="18"/>
    </row>
    <row r="15" spans="2:14" x14ac:dyDescent="0.3">
      <c r="B15" s="13" t="s">
        <v>9</v>
      </c>
      <c r="C15" s="15">
        <f>SUM(C4:C14)</f>
        <v>7712.47</v>
      </c>
      <c r="D15" s="15">
        <f>SUM(D4:D14)</f>
        <v>1362.44</v>
      </c>
      <c r="E15" s="15" t="s">
        <v>10</v>
      </c>
      <c r="F15" s="15">
        <f>SUM(F4:F14)</f>
        <v>6350</v>
      </c>
      <c r="G15" s="15">
        <f>SUM(G4:G14)</f>
        <v>7083</v>
      </c>
      <c r="H15" s="15">
        <f>SUM(H4:H14)</f>
        <v>733</v>
      </c>
      <c r="I15" s="18"/>
      <c r="J15" s="18"/>
      <c r="K15" s="18"/>
      <c r="L15" s="18"/>
      <c r="M15" s="18"/>
      <c r="N15" s="18"/>
    </row>
    <row r="17" spans="4:7" x14ac:dyDescent="0.3">
      <c r="G17" s="18"/>
    </row>
    <row r="20" spans="4:7" ht="27.6" x14ac:dyDescent="0.3">
      <c r="D20" s="19" t="s">
        <v>99</v>
      </c>
      <c r="E20" s="20">
        <v>5330</v>
      </c>
    </row>
    <row r="21" spans="4:7" x14ac:dyDescent="0.3">
      <c r="D21" s="19" t="s">
        <v>100</v>
      </c>
      <c r="E21" s="21">
        <v>1721</v>
      </c>
      <c r="F21" s="18">
        <f>SUM(H4,H5,H6,H7,H9,H10,H11,H12,H13)</f>
        <v>-1721</v>
      </c>
    </row>
    <row r="22" spans="4:7" x14ac:dyDescent="0.3">
      <c r="D22" s="19" t="s">
        <v>101</v>
      </c>
      <c r="E22" s="21">
        <f>H8+H14</f>
        <v>2454</v>
      </c>
    </row>
    <row r="23" spans="4:7" ht="27.6" x14ac:dyDescent="0.3">
      <c r="D23" s="19" t="s">
        <v>102</v>
      </c>
      <c r="E23" s="22">
        <f>E20-E21+E22</f>
        <v>6063</v>
      </c>
    </row>
    <row r="24" spans="4:7" x14ac:dyDescent="0.3">
      <c r="D24" s="23" t="s">
        <v>103</v>
      </c>
      <c r="E24" s="22">
        <f>E23-E20</f>
        <v>733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989C-F609-4974-8F3F-D1678DECBE4B}">
  <dimension ref="B2:I16"/>
  <sheetViews>
    <sheetView zoomScaleNormal="100" workbookViewId="0">
      <selection activeCell="B2" sqref="B2:I16"/>
    </sheetView>
  </sheetViews>
  <sheetFormatPr defaultRowHeight="14.4" x14ac:dyDescent="0.3"/>
  <cols>
    <col min="2" max="2" width="22.77734375" customWidth="1"/>
    <col min="3" max="3" width="19.44140625" customWidth="1"/>
    <col min="4" max="4" width="15" customWidth="1"/>
    <col min="5" max="5" width="14.33203125" customWidth="1"/>
    <col min="6" max="6" width="14.21875" customWidth="1"/>
    <col min="7" max="7" width="15" customWidth="1"/>
    <col min="8" max="8" width="11.6640625" customWidth="1"/>
    <col min="9" max="9" width="11.88671875" customWidth="1"/>
  </cols>
  <sheetData>
    <row r="2" spans="2:9" ht="27.6" x14ac:dyDescent="0.3">
      <c r="B2" s="1" t="s">
        <v>0</v>
      </c>
      <c r="C2" s="1" t="s">
        <v>1</v>
      </c>
      <c r="D2" s="1" t="s">
        <v>2</v>
      </c>
      <c r="E2" s="1" t="s">
        <v>25</v>
      </c>
      <c r="F2" s="1" t="s">
        <v>24</v>
      </c>
      <c r="G2" s="1" t="s">
        <v>3</v>
      </c>
      <c r="H2" s="1" t="s">
        <v>4</v>
      </c>
      <c r="I2" s="1" t="s">
        <v>5</v>
      </c>
    </row>
    <row r="3" spans="2:9" x14ac:dyDescent="0.3">
      <c r="B3" s="7" t="s">
        <v>11</v>
      </c>
      <c r="C3" s="8" t="s">
        <v>18</v>
      </c>
      <c r="D3" s="2">
        <v>100</v>
      </c>
      <c r="E3" s="3" t="s">
        <v>10</v>
      </c>
      <c r="F3" s="3" t="s">
        <v>10</v>
      </c>
      <c r="G3" s="2">
        <v>100</v>
      </c>
      <c r="H3" s="3" t="s">
        <v>10</v>
      </c>
      <c r="I3" s="2">
        <v>-100</v>
      </c>
    </row>
    <row r="4" spans="2:9" ht="14.4" customHeight="1" x14ac:dyDescent="0.3">
      <c r="B4" s="27" t="s">
        <v>12</v>
      </c>
      <c r="C4" s="8" t="s">
        <v>20</v>
      </c>
      <c r="D4" s="2">
        <v>20</v>
      </c>
      <c r="E4" s="3" t="s">
        <v>10</v>
      </c>
      <c r="F4" s="3" t="s">
        <v>10</v>
      </c>
      <c r="G4" s="2">
        <v>20</v>
      </c>
      <c r="H4" s="3" t="s">
        <v>10</v>
      </c>
      <c r="I4" s="2">
        <v>-20</v>
      </c>
    </row>
    <row r="5" spans="2:9" ht="17.399999999999999" customHeight="1" x14ac:dyDescent="0.3">
      <c r="B5" s="28"/>
      <c r="C5" s="8" t="s">
        <v>21</v>
      </c>
      <c r="D5" s="2">
        <v>10</v>
      </c>
      <c r="E5" s="3" t="s">
        <v>10</v>
      </c>
      <c r="F5" s="3" t="s">
        <v>10</v>
      </c>
      <c r="G5" s="2">
        <v>10</v>
      </c>
      <c r="H5" s="3" t="s">
        <v>10</v>
      </c>
      <c r="I5" s="2">
        <v>-10</v>
      </c>
    </row>
    <row r="6" spans="2:9" ht="17.399999999999999" customHeight="1" x14ac:dyDescent="0.3">
      <c r="B6" s="27" t="s">
        <v>13</v>
      </c>
      <c r="C6" s="8" t="s">
        <v>20</v>
      </c>
      <c r="D6" s="2">
        <v>20</v>
      </c>
      <c r="E6" s="3" t="s">
        <v>10</v>
      </c>
      <c r="F6" s="3" t="s">
        <v>10</v>
      </c>
      <c r="G6" s="2">
        <v>20</v>
      </c>
      <c r="H6" s="3" t="s">
        <v>10</v>
      </c>
      <c r="I6" s="2">
        <v>-20</v>
      </c>
    </row>
    <row r="7" spans="2:9" x14ac:dyDescent="0.3">
      <c r="B7" s="28"/>
      <c r="C7" s="8" t="s">
        <v>21</v>
      </c>
      <c r="D7" s="2">
        <v>10</v>
      </c>
      <c r="E7" s="3" t="s">
        <v>10</v>
      </c>
      <c r="F7" s="3" t="s">
        <v>10</v>
      </c>
      <c r="G7" s="2">
        <v>10</v>
      </c>
      <c r="H7" s="3" t="s">
        <v>10</v>
      </c>
      <c r="I7" s="2">
        <v>-10</v>
      </c>
    </row>
    <row r="8" spans="2:9" x14ac:dyDescent="0.3">
      <c r="B8" s="27" t="s">
        <v>14</v>
      </c>
      <c r="C8" s="8" t="s">
        <v>20</v>
      </c>
      <c r="D8" s="2">
        <v>20</v>
      </c>
      <c r="E8" s="3" t="s">
        <v>10</v>
      </c>
      <c r="F8" s="3" t="s">
        <v>10</v>
      </c>
      <c r="G8" s="2">
        <v>20</v>
      </c>
      <c r="H8" s="3" t="s">
        <v>10</v>
      </c>
      <c r="I8" s="2">
        <v>-20</v>
      </c>
    </row>
    <row r="9" spans="2:9" x14ac:dyDescent="0.3">
      <c r="B9" s="29"/>
      <c r="C9" s="8" t="s">
        <v>21</v>
      </c>
      <c r="D9" s="2">
        <v>10</v>
      </c>
      <c r="E9" s="3" t="s">
        <v>10</v>
      </c>
      <c r="F9" s="3" t="s">
        <v>10</v>
      </c>
      <c r="G9" s="2">
        <v>10</v>
      </c>
      <c r="H9" s="3" t="s">
        <v>10</v>
      </c>
      <c r="I9" s="2">
        <v>-10</v>
      </c>
    </row>
    <row r="10" spans="2:9" x14ac:dyDescent="0.3">
      <c r="B10" s="28"/>
      <c r="C10" s="8" t="s">
        <v>22</v>
      </c>
      <c r="D10" s="2">
        <v>150</v>
      </c>
      <c r="E10" s="3" t="s">
        <v>10</v>
      </c>
      <c r="F10" s="3" t="s">
        <v>10</v>
      </c>
      <c r="G10" s="3">
        <v>150</v>
      </c>
      <c r="H10" s="3" t="s">
        <v>10</v>
      </c>
      <c r="I10" s="2">
        <v>-150</v>
      </c>
    </row>
    <row r="11" spans="2:9" x14ac:dyDescent="0.3">
      <c r="B11" s="27" t="s">
        <v>15</v>
      </c>
      <c r="C11" s="8" t="s">
        <v>23</v>
      </c>
      <c r="D11" s="2">
        <v>20</v>
      </c>
      <c r="E11" s="3" t="s">
        <v>10</v>
      </c>
      <c r="F11" s="3" t="s">
        <v>10</v>
      </c>
      <c r="G11" s="2">
        <v>20</v>
      </c>
      <c r="H11" s="3" t="s">
        <v>10</v>
      </c>
      <c r="I11" s="2">
        <v>-20</v>
      </c>
    </row>
    <row r="12" spans="2:9" x14ac:dyDescent="0.3">
      <c r="B12" s="28"/>
      <c r="C12" s="8" t="s">
        <v>21</v>
      </c>
      <c r="D12" s="2">
        <v>10</v>
      </c>
      <c r="E12" s="3" t="s">
        <v>10</v>
      </c>
      <c r="F12" s="3" t="s">
        <v>10</v>
      </c>
      <c r="G12" s="2">
        <v>10</v>
      </c>
      <c r="H12" s="3" t="s">
        <v>10</v>
      </c>
      <c r="I12" s="2">
        <v>-10</v>
      </c>
    </row>
    <row r="13" spans="2:9" x14ac:dyDescent="0.3">
      <c r="B13" s="27" t="s">
        <v>16</v>
      </c>
      <c r="C13" s="8" t="s">
        <v>20</v>
      </c>
      <c r="D13" s="2">
        <v>30</v>
      </c>
      <c r="E13" s="3" t="s">
        <v>10</v>
      </c>
      <c r="F13" s="3" t="s">
        <v>10</v>
      </c>
      <c r="G13" s="2">
        <v>30</v>
      </c>
      <c r="H13" s="3" t="s">
        <v>10</v>
      </c>
      <c r="I13" s="2">
        <v>-30</v>
      </c>
    </row>
    <row r="14" spans="2:9" x14ac:dyDescent="0.3">
      <c r="B14" s="28"/>
      <c r="C14" s="8" t="s">
        <v>21</v>
      </c>
      <c r="D14" s="2">
        <v>20</v>
      </c>
      <c r="E14" s="3" t="s">
        <v>10</v>
      </c>
      <c r="F14" s="3" t="s">
        <v>10</v>
      </c>
      <c r="G14" s="2">
        <v>20</v>
      </c>
      <c r="H14" s="3" t="s">
        <v>10</v>
      </c>
      <c r="I14" s="2">
        <v>-20</v>
      </c>
    </row>
    <row r="15" spans="2:9" ht="27.6" x14ac:dyDescent="0.3">
      <c r="B15" s="7" t="s">
        <v>17</v>
      </c>
      <c r="C15" s="8" t="s">
        <v>18</v>
      </c>
      <c r="D15" s="2">
        <v>100</v>
      </c>
      <c r="E15" s="3" t="s">
        <v>10</v>
      </c>
      <c r="F15" s="3" t="s">
        <v>10</v>
      </c>
      <c r="G15" s="2">
        <v>100</v>
      </c>
      <c r="H15" s="3" t="s">
        <v>10</v>
      </c>
      <c r="I15" s="2">
        <v>-100</v>
      </c>
    </row>
    <row r="16" spans="2:9" x14ac:dyDescent="0.3">
      <c r="B16" s="1" t="s">
        <v>9</v>
      </c>
      <c r="C16" s="1"/>
      <c r="D16" s="6">
        <f t="shared" ref="D16:I16" si="0">SUM(D3:D15)</f>
        <v>520</v>
      </c>
      <c r="E16" s="16">
        <f t="shared" si="0"/>
        <v>0</v>
      </c>
      <c r="F16" s="16">
        <f t="shared" si="0"/>
        <v>0</v>
      </c>
      <c r="G16" s="16">
        <f t="shared" si="0"/>
        <v>520</v>
      </c>
      <c r="H16" s="16">
        <f t="shared" si="0"/>
        <v>0</v>
      </c>
      <c r="I16" s="16">
        <f t="shared" si="0"/>
        <v>-520</v>
      </c>
    </row>
  </sheetData>
  <mergeCells count="5">
    <mergeCell ref="B4:B5"/>
    <mergeCell ref="B6:B7"/>
    <mergeCell ref="B8:B10"/>
    <mergeCell ref="B11:B12"/>
    <mergeCell ref="B13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A2BF-54A0-4EDB-861D-DB636A1AFB81}">
  <dimension ref="B3:I6"/>
  <sheetViews>
    <sheetView workbookViewId="0">
      <selection activeCell="B3" sqref="B3:I6"/>
    </sheetView>
  </sheetViews>
  <sheetFormatPr defaultRowHeight="14.4" x14ac:dyDescent="0.3"/>
  <cols>
    <col min="2" max="2" width="15.33203125" customWidth="1"/>
    <col min="3" max="3" width="14.21875" customWidth="1"/>
    <col min="4" max="4" width="15.88671875" customWidth="1"/>
    <col min="5" max="5" width="13.5546875" customWidth="1"/>
    <col min="6" max="6" width="13.77734375" customWidth="1"/>
    <col min="7" max="7" width="13.5546875" customWidth="1"/>
    <col min="8" max="8" width="12.21875" customWidth="1"/>
    <col min="9" max="9" width="13.33203125" customWidth="1"/>
  </cols>
  <sheetData>
    <row r="3" spans="2:9" ht="27.6" x14ac:dyDescent="0.3">
      <c r="B3" s="1" t="s">
        <v>0</v>
      </c>
      <c r="C3" s="1" t="s">
        <v>1</v>
      </c>
      <c r="D3" s="1" t="s">
        <v>2</v>
      </c>
      <c r="E3" s="1" t="s">
        <v>25</v>
      </c>
      <c r="F3" s="1" t="s">
        <v>24</v>
      </c>
      <c r="G3" s="1" t="s">
        <v>3</v>
      </c>
      <c r="H3" s="1" t="s">
        <v>4</v>
      </c>
      <c r="I3" s="1" t="s">
        <v>5</v>
      </c>
    </row>
    <row r="4" spans="2:9" ht="27.6" x14ac:dyDescent="0.3">
      <c r="B4" s="9" t="s">
        <v>33</v>
      </c>
      <c r="C4" s="11" t="s">
        <v>35</v>
      </c>
      <c r="D4" s="2">
        <v>50</v>
      </c>
      <c r="E4" s="2">
        <v>0</v>
      </c>
      <c r="F4" s="3" t="s">
        <v>10</v>
      </c>
      <c r="G4" s="3">
        <v>50</v>
      </c>
      <c r="H4" s="3" t="s">
        <v>10</v>
      </c>
      <c r="I4" s="2">
        <v>-50</v>
      </c>
    </row>
    <row r="5" spans="2:9" ht="27.6" x14ac:dyDescent="0.3">
      <c r="B5" s="9" t="s">
        <v>34</v>
      </c>
      <c r="C5" s="11" t="s">
        <v>35</v>
      </c>
      <c r="D5" s="2">
        <v>50</v>
      </c>
      <c r="E5" s="2">
        <v>0</v>
      </c>
      <c r="F5" s="3" t="s">
        <v>10</v>
      </c>
      <c r="G5" s="3">
        <v>50</v>
      </c>
      <c r="H5" s="3" t="s">
        <v>10</v>
      </c>
      <c r="I5" s="2">
        <v>-50</v>
      </c>
    </row>
    <row r="6" spans="2:9" x14ac:dyDescent="0.3">
      <c r="B6" s="1" t="s">
        <v>9</v>
      </c>
      <c r="C6" s="1"/>
      <c r="D6" s="6">
        <f>SUM(D4:D5)</f>
        <v>100</v>
      </c>
      <c r="E6" s="16">
        <f t="shared" ref="E6:I6" si="0">SUM(E4:E5)</f>
        <v>0</v>
      </c>
      <c r="F6" s="16">
        <f t="shared" si="0"/>
        <v>0</v>
      </c>
      <c r="G6" s="16">
        <f t="shared" si="0"/>
        <v>100</v>
      </c>
      <c r="H6" s="16">
        <f t="shared" si="0"/>
        <v>0</v>
      </c>
      <c r="I6" s="16">
        <f t="shared" si="0"/>
        <v>-100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6B0C-6543-4800-8855-1BA1EB4F3828}">
  <dimension ref="B2:I10"/>
  <sheetViews>
    <sheetView workbookViewId="0">
      <selection activeCell="B2" sqref="B2:I10"/>
    </sheetView>
  </sheetViews>
  <sheetFormatPr defaultRowHeight="14.4" x14ac:dyDescent="0.3"/>
  <cols>
    <col min="2" max="2" width="21.88671875" customWidth="1"/>
    <col min="3" max="3" width="13.44140625" customWidth="1"/>
    <col min="4" max="4" width="20.5546875" customWidth="1"/>
    <col min="5" max="5" width="15.21875" customWidth="1"/>
    <col min="6" max="6" width="16.77734375" customWidth="1"/>
    <col min="7" max="7" width="16.5546875" customWidth="1"/>
    <col min="8" max="8" width="9.88671875" customWidth="1"/>
    <col min="9" max="9" width="12.109375" customWidth="1"/>
  </cols>
  <sheetData>
    <row r="2" spans="2:9" ht="27.6" x14ac:dyDescent="0.3">
      <c r="B2" s="1" t="s">
        <v>0</v>
      </c>
      <c r="C2" s="1" t="s">
        <v>1</v>
      </c>
      <c r="D2" s="1" t="s">
        <v>2</v>
      </c>
      <c r="E2" s="1" t="s">
        <v>25</v>
      </c>
      <c r="F2" s="1" t="s">
        <v>24</v>
      </c>
      <c r="G2" s="1" t="s">
        <v>3</v>
      </c>
      <c r="H2" s="1" t="s">
        <v>4</v>
      </c>
      <c r="I2" s="1" t="s">
        <v>5</v>
      </c>
    </row>
    <row r="3" spans="2:9" x14ac:dyDescent="0.3">
      <c r="B3" s="9" t="s">
        <v>26</v>
      </c>
      <c r="C3" s="8" t="s">
        <v>19</v>
      </c>
      <c r="D3" s="2">
        <v>10</v>
      </c>
      <c r="E3" s="3" t="s">
        <v>10</v>
      </c>
      <c r="F3" s="3" t="s">
        <v>10</v>
      </c>
      <c r="G3" s="2">
        <v>10</v>
      </c>
      <c r="H3" s="3" t="s">
        <v>10</v>
      </c>
      <c r="I3" s="2">
        <v>-10</v>
      </c>
    </row>
    <row r="4" spans="2:9" x14ac:dyDescent="0.3">
      <c r="B4" s="9" t="s">
        <v>27</v>
      </c>
      <c r="C4" s="8" t="s">
        <v>19</v>
      </c>
      <c r="D4" s="2">
        <v>10</v>
      </c>
      <c r="E4" s="3" t="s">
        <v>10</v>
      </c>
      <c r="F4" s="3" t="s">
        <v>10</v>
      </c>
      <c r="G4" s="2">
        <v>10</v>
      </c>
      <c r="H4" s="3" t="s">
        <v>10</v>
      </c>
      <c r="I4" s="2">
        <v>-10</v>
      </c>
    </row>
    <row r="5" spans="2:9" x14ac:dyDescent="0.3">
      <c r="B5" s="10" t="s">
        <v>28</v>
      </c>
      <c r="C5" s="8" t="s">
        <v>19</v>
      </c>
      <c r="D5" s="2">
        <v>10</v>
      </c>
      <c r="E5" s="3" t="s">
        <v>10</v>
      </c>
      <c r="F5" s="3" t="s">
        <v>10</v>
      </c>
      <c r="G5" s="2">
        <v>10</v>
      </c>
      <c r="H5" s="3" t="s">
        <v>10</v>
      </c>
      <c r="I5" s="2">
        <v>-10</v>
      </c>
    </row>
    <row r="6" spans="2:9" ht="27.6" x14ac:dyDescent="0.3">
      <c r="B6" s="10" t="s">
        <v>29</v>
      </c>
      <c r="C6" s="8" t="s">
        <v>19</v>
      </c>
      <c r="D6" s="2">
        <v>10</v>
      </c>
      <c r="E6" s="3" t="s">
        <v>10</v>
      </c>
      <c r="F6" s="3" t="s">
        <v>10</v>
      </c>
      <c r="G6" s="2">
        <v>10</v>
      </c>
      <c r="H6" s="3" t="s">
        <v>10</v>
      </c>
      <c r="I6" s="2">
        <v>-10</v>
      </c>
    </row>
    <row r="7" spans="2:9" x14ac:dyDescent="0.3">
      <c r="B7" s="10" t="s">
        <v>30</v>
      </c>
      <c r="C7" s="8" t="s">
        <v>19</v>
      </c>
      <c r="D7" s="2">
        <v>10</v>
      </c>
      <c r="E7" s="3" t="s">
        <v>10</v>
      </c>
      <c r="F7" s="3" t="s">
        <v>10</v>
      </c>
      <c r="G7" s="2">
        <v>10</v>
      </c>
      <c r="H7" s="3" t="s">
        <v>10</v>
      </c>
      <c r="I7" s="2">
        <v>-10</v>
      </c>
    </row>
    <row r="8" spans="2:9" x14ac:dyDescent="0.3">
      <c r="B8" s="10" t="s">
        <v>31</v>
      </c>
      <c r="C8" s="8" t="s">
        <v>19</v>
      </c>
      <c r="D8" s="2">
        <v>20</v>
      </c>
      <c r="E8" s="3" t="s">
        <v>10</v>
      </c>
      <c r="F8" s="3" t="s">
        <v>10</v>
      </c>
      <c r="G8" s="2">
        <v>20</v>
      </c>
      <c r="H8" s="3" t="s">
        <v>10</v>
      </c>
      <c r="I8" s="2">
        <v>-20</v>
      </c>
    </row>
    <row r="9" spans="2:9" x14ac:dyDescent="0.3">
      <c r="B9" s="10" t="s">
        <v>32</v>
      </c>
      <c r="C9" s="8" t="s">
        <v>19</v>
      </c>
      <c r="D9" s="2">
        <v>10</v>
      </c>
      <c r="E9" s="3" t="s">
        <v>10</v>
      </c>
      <c r="F9" s="3" t="s">
        <v>10</v>
      </c>
      <c r="G9" s="2">
        <v>10</v>
      </c>
      <c r="H9" s="3" t="s">
        <v>10</v>
      </c>
      <c r="I9" s="2">
        <v>-10</v>
      </c>
    </row>
    <row r="10" spans="2:9" x14ac:dyDescent="0.3">
      <c r="B10" s="1" t="s">
        <v>9</v>
      </c>
      <c r="C10" s="1"/>
      <c r="D10" s="6">
        <f>SUM(D3:D9)</f>
        <v>80</v>
      </c>
      <c r="E10" s="16">
        <f t="shared" ref="E10:I10" si="0">SUM(E3:E9)</f>
        <v>0</v>
      </c>
      <c r="F10" s="16">
        <f t="shared" si="0"/>
        <v>0</v>
      </c>
      <c r="G10" s="16">
        <f t="shared" si="0"/>
        <v>80</v>
      </c>
      <c r="H10" s="16">
        <f t="shared" si="0"/>
        <v>0</v>
      </c>
      <c r="I10" s="16">
        <f t="shared" si="0"/>
        <v>-80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C893-843F-4D2E-95CB-1BF9D993E2DA}">
  <dimension ref="B3:Q22"/>
  <sheetViews>
    <sheetView topLeftCell="A3" workbookViewId="0">
      <selection activeCell="R18" sqref="R18"/>
    </sheetView>
  </sheetViews>
  <sheetFormatPr defaultRowHeight="14.4" x14ac:dyDescent="0.3"/>
  <cols>
    <col min="9" max="9" width="6.5546875" customWidth="1"/>
    <col min="11" max="11" width="6.77734375" customWidth="1"/>
  </cols>
  <sheetData>
    <row r="3" spans="2:17" ht="24.6" customHeight="1" x14ac:dyDescent="0.3">
      <c r="B3" s="31" t="s">
        <v>57</v>
      </c>
      <c r="C3" s="31"/>
      <c r="D3" s="31" t="s">
        <v>1</v>
      </c>
      <c r="E3" s="31"/>
      <c r="F3" s="31" t="s">
        <v>2</v>
      </c>
      <c r="G3" s="31"/>
      <c r="H3" s="31" t="s">
        <v>25</v>
      </c>
      <c r="I3" s="31"/>
      <c r="J3" s="31" t="s">
        <v>24</v>
      </c>
      <c r="K3" s="31"/>
      <c r="L3" s="31" t="s">
        <v>58</v>
      </c>
      <c r="M3" s="31"/>
      <c r="N3" s="31" t="s">
        <v>4</v>
      </c>
      <c r="O3" s="31"/>
      <c r="P3" s="31" t="s">
        <v>5</v>
      </c>
      <c r="Q3" s="31"/>
    </row>
    <row r="4" spans="2:17" x14ac:dyDescent="0.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ht="19.2" customHeight="1" x14ac:dyDescent="0.3">
      <c r="B5" s="30" t="s">
        <v>59</v>
      </c>
      <c r="C5" s="30"/>
      <c r="D5" s="32" t="s">
        <v>61</v>
      </c>
      <c r="E5" s="32"/>
      <c r="F5" s="33">
        <v>320</v>
      </c>
      <c r="G5" s="33"/>
      <c r="H5" s="34" t="s">
        <v>60</v>
      </c>
      <c r="I5" s="34"/>
      <c r="J5" s="34" t="s">
        <v>60</v>
      </c>
      <c r="K5" s="34"/>
      <c r="L5" s="33">
        <v>320</v>
      </c>
      <c r="M5" s="33"/>
      <c r="N5" s="34" t="s">
        <v>60</v>
      </c>
      <c r="O5" s="34"/>
      <c r="P5" s="33">
        <v>-320</v>
      </c>
      <c r="Q5" s="33"/>
    </row>
    <row r="6" spans="2:17" x14ac:dyDescent="0.3">
      <c r="B6" s="30"/>
      <c r="C6" s="30"/>
      <c r="D6" s="32"/>
      <c r="E6" s="32"/>
      <c r="F6" s="33"/>
      <c r="G6" s="33"/>
      <c r="H6" s="34"/>
      <c r="I6" s="34"/>
      <c r="J6" s="34"/>
      <c r="K6" s="34"/>
      <c r="L6" s="33"/>
      <c r="M6" s="33"/>
      <c r="N6" s="34"/>
      <c r="O6" s="34"/>
      <c r="P6" s="33"/>
      <c r="Q6" s="33"/>
    </row>
    <row r="7" spans="2:17" ht="15" customHeight="1" x14ac:dyDescent="0.3">
      <c r="B7" s="30"/>
      <c r="C7" s="30"/>
      <c r="D7" s="32" t="s">
        <v>62</v>
      </c>
      <c r="E7" s="32"/>
      <c r="F7" s="33">
        <v>120</v>
      </c>
      <c r="G7" s="33"/>
      <c r="H7" s="34" t="s">
        <v>60</v>
      </c>
      <c r="I7" s="34"/>
      <c r="J7" s="34" t="s">
        <v>60</v>
      </c>
      <c r="K7" s="34"/>
      <c r="L7" s="33">
        <v>120</v>
      </c>
      <c r="M7" s="33"/>
      <c r="N7" s="35">
        <v>120</v>
      </c>
      <c r="O7" s="36"/>
      <c r="P7" s="34" t="s">
        <v>60</v>
      </c>
      <c r="Q7" s="34"/>
    </row>
    <row r="8" spans="2:17" ht="15" customHeight="1" x14ac:dyDescent="0.3">
      <c r="B8" s="30"/>
      <c r="C8" s="30"/>
      <c r="D8" s="32" t="s">
        <v>63</v>
      </c>
      <c r="E8" s="32"/>
      <c r="F8" s="33">
        <v>660</v>
      </c>
      <c r="G8" s="33"/>
      <c r="H8" s="34" t="s">
        <v>60</v>
      </c>
      <c r="I8" s="34"/>
      <c r="J8" s="34" t="s">
        <v>60</v>
      </c>
      <c r="K8" s="34"/>
      <c r="L8" s="33">
        <v>660</v>
      </c>
      <c r="M8" s="33"/>
      <c r="N8" s="34" t="s">
        <v>60</v>
      </c>
      <c r="O8" s="34"/>
      <c r="P8" s="33">
        <v>-660</v>
      </c>
      <c r="Q8" s="33"/>
    </row>
    <row r="9" spans="2:17" ht="15" customHeight="1" x14ac:dyDescent="0.3">
      <c r="B9" s="30"/>
      <c r="C9" s="30"/>
      <c r="D9" s="32" t="s">
        <v>64</v>
      </c>
      <c r="E9" s="32"/>
      <c r="F9" s="33">
        <v>250</v>
      </c>
      <c r="G9" s="33"/>
      <c r="H9" s="34" t="s">
        <v>60</v>
      </c>
      <c r="I9" s="34"/>
      <c r="J9" s="34" t="s">
        <v>60</v>
      </c>
      <c r="K9" s="34"/>
      <c r="L9" s="33">
        <v>250</v>
      </c>
      <c r="M9" s="33"/>
      <c r="N9" s="34" t="s">
        <v>60</v>
      </c>
      <c r="O9" s="34"/>
      <c r="P9" s="33">
        <v>-250</v>
      </c>
      <c r="Q9" s="33"/>
    </row>
    <row r="10" spans="2:17" ht="22.8" customHeight="1" x14ac:dyDescent="0.3">
      <c r="B10" s="30"/>
      <c r="C10" s="30"/>
      <c r="D10" s="32" t="s">
        <v>65</v>
      </c>
      <c r="E10" s="32"/>
      <c r="F10" s="33">
        <v>4</v>
      </c>
      <c r="G10" s="33"/>
      <c r="H10" s="34" t="s">
        <v>60</v>
      </c>
      <c r="I10" s="34"/>
      <c r="J10" s="34" t="s">
        <v>60</v>
      </c>
      <c r="K10" s="34"/>
      <c r="L10" s="33">
        <v>4</v>
      </c>
      <c r="M10" s="33"/>
      <c r="N10" s="35">
        <v>24</v>
      </c>
      <c r="O10" s="36"/>
      <c r="P10" s="33">
        <v>20</v>
      </c>
      <c r="Q10" s="33"/>
    </row>
    <row r="11" spans="2:17" ht="15" customHeight="1" x14ac:dyDescent="0.3">
      <c r="B11" s="30"/>
      <c r="C11" s="30"/>
      <c r="D11" s="32" t="s">
        <v>66</v>
      </c>
      <c r="E11" s="32"/>
      <c r="F11" s="33">
        <v>350</v>
      </c>
      <c r="G11" s="33"/>
      <c r="H11" s="34" t="s">
        <v>60</v>
      </c>
      <c r="I11" s="34"/>
      <c r="J11" s="34" t="s">
        <v>60</v>
      </c>
      <c r="K11" s="34"/>
      <c r="L11" s="33">
        <v>350</v>
      </c>
      <c r="M11" s="33"/>
      <c r="N11" s="34" t="s">
        <v>60</v>
      </c>
      <c r="O11" s="34"/>
      <c r="P11" s="33">
        <v>-350</v>
      </c>
      <c r="Q11" s="33"/>
    </row>
    <row r="12" spans="2:17" ht="22.8" customHeight="1" x14ac:dyDescent="0.3">
      <c r="B12" s="30"/>
      <c r="C12" s="30"/>
      <c r="D12" s="32" t="s">
        <v>67</v>
      </c>
      <c r="E12" s="32"/>
      <c r="F12" s="34" t="s">
        <v>60</v>
      </c>
      <c r="G12" s="34"/>
      <c r="H12" s="34" t="s">
        <v>60</v>
      </c>
      <c r="I12" s="34"/>
      <c r="J12" s="34" t="s">
        <v>60</v>
      </c>
      <c r="K12" s="34"/>
      <c r="L12" s="34" t="s">
        <v>60</v>
      </c>
      <c r="M12" s="34"/>
      <c r="N12" s="37">
        <v>2950</v>
      </c>
      <c r="O12" s="38"/>
      <c r="P12" s="39">
        <v>2950</v>
      </c>
      <c r="Q12" s="34"/>
    </row>
    <row r="13" spans="2:17" ht="15" customHeight="1" x14ac:dyDescent="0.3">
      <c r="B13" s="30"/>
      <c r="C13" s="30"/>
      <c r="D13" s="32" t="s">
        <v>68</v>
      </c>
      <c r="E13" s="32"/>
      <c r="F13" s="34" t="s">
        <v>60</v>
      </c>
      <c r="G13" s="34"/>
      <c r="H13" s="34" t="s">
        <v>60</v>
      </c>
      <c r="I13" s="34"/>
      <c r="J13" s="34" t="s">
        <v>60</v>
      </c>
      <c r="K13" s="34"/>
      <c r="L13" s="34" t="s">
        <v>60</v>
      </c>
      <c r="M13" s="34"/>
      <c r="N13" s="33">
        <v>589</v>
      </c>
      <c r="O13" s="33"/>
      <c r="P13" s="33">
        <v>589</v>
      </c>
      <c r="Q13" s="33"/>
    </row>
    <row r="14" spans="2:17" ht="34.200000000000003" customHeight="1" x14ac:dyDescent="0.3">
      <c r="B14" s="30"/>
      <c r="C14" s="30"/>
      <c r="D14" s="40" t="s">
        <v>77</v>
      </c>
      <c r="E14" s="40"/>
      <c r="F14" s="41">
        <f>SUM(F5:G13)/2</f>
        <v>852</v>
      </c>
      <c r="G14" s="41"/>
      <c r="H14" s="42" t="s">
        <v>60</v>
      </c>
      <c r="I14" s="42"/>
      <c r="J14" s="42" t="s">
        <v>60</v>
      </c>
      <c r="K14" s="42"/>
      <c r="L14" s="41">
        <f>SUM(L5:M13)/2</f>
        <v>852</v>
      </c>
      <c r="M14" s="41"/>
      <c r="N14" s="42">
        <f>SUM(N5:O13)/2</f>
        <v>1841.5</v>
      </c>
      <c r="O14" s="42"/>
      <c r="P14" s="41">
        <f>SUM(P5:Q13)/2</f>
        <v>989.5</v>
      </c>
      <c r="Q14" s="42"/>
    </row>
    <row r="15" spans="2:17" ht="57" customHeight="1" x14ac:dyDescent="0.3">
      <c r="B15" s="43" t="s">
        <v>73</v>
      </c>
      <c r="C15" s="44"/>
      <c r="D15" s="45" t="s">
        <v>74</v>
      </c>
      <c r="E15" s="46"/>
      <c r="F15" s="33">
        <v>852</v>
      </c>
      <c r="G15" s="33"/>
      <c r="H15" s="47" t="s">
        <v>60</v>
      </c>
      <c r="I15" s="38"/>
      <c r="J15" s="47" t="s">
        <v>60</v>
      </c>
      <c r="K15" s="38"/>
      <c r="L15" s="35">
        <v>852</v>
      </c>
      <c r="M15" s="36"/>
      <c r="N15" s="35">
        <v>1841.5</v>
      </c>
      <c r="O15" s="38"/>
      <c r="P15" s="35">
        <v>989.5</v>
      </c>
      <c r="Q15" s="38"/>
    </row>
    <row r="16" spans="2:17" ht="15" customHeight="1" x14ac:dyDescent="0.3">
      <c r="B16" s="30" t="s">
        <v>69</v>
      </c>
      <c r="C16" s="30"/>
      <c r="D16" s="32" t="s">
        <v>70</v>
      </c>
      <c r="E16" s="32"/>
      <c r="F16" s="39">
        <v>2500</v>
      </c>
      <c r="G16" s="34"/>
      <c r="H16" s="34" t="s">
        <v>60</v>
      </c>
      <c r="I16" s="34"/>
      <c r="J16" s="34" t="s">
        <v>60</v>
      </c>
      <c r="K16" s="34"/>
      <c r="L16" s="39">
        <v>2500</v>
      </c>
      <c r="M16" s="34"/>
      <c r="N16" s="39">
        <v>3000</v>
      </c>
      <c r="O16" s="34"/>
      <c r="P16" s="33">
        <v>500</v>
      </c>
      <c r="Q16" s="33"/>
    </row>
    <row r="17" spans="2:17" ht="15" customHeight="1" x14ac:dyDescent="0.3">
      <c r="B17" s="30"/>
      <c r="C17" s="30"/>
      <c r="D17" s="32" t="s">
        <v>71</v>
      </c>
      <c r="E17" s="32"/>
      <c r="F17" s="33">
        <v>200</v>
      </c>
      <c r="G17" s="33"/>
      <c r="H17" s="34" t="s">
        <v>60</v>
      </c>
      <c r="I17" s="34"/>
      <c r="J17" s="34" t="s">
        <v>60</v>
      </c>
      <c r="K17" s="34"/>
      <c r="L17" s="33">
        <v>200</v>
      </c>
      <c r="M17" s="33"/>
      <c r="N17" s="34" t="s">
        <v>60</v>
      </c>
      <c r="O17" s="34"/>
      <c r="P17" s="33">
        <v>-200</v>
      </c>
      <c r="Q17" s="33"/>
    </row>
    <row r="18" spans="2:17" ht="15" customHeight="1" x14ac:dyDescent="0.3">
      <c r="B18" s="30"/>
      <c r="C18" s="30"/>
      <c r="D18" s="32" t="s">
        <v>72</v>
      </c>
      <c r="E18" s="32"/>
      <c r="F18" s="33">
        <v>1000</v>
      </c>
      <c r="G18" s="33"/>
      <c r="H18" s="33">
        <v>1000</v>
      </c>
      <c r="I18" s="33"/>
      <c r="J18" s="34" t="s">
        <v>60</v>
      </c>
      <c r="K18" s="34"/>
      <c r="L18" s="34" t="s">
        <v>60</v>
      </c>
      <c r="M18" s="34"/>
      <c r="N18" s="34" t="s">
        <v>60</v>
      </c>
      <c r="O18" s="34"/>
      <c r="P18" s="34" t="s">
        <v>60</v>
      </c>
      <c r="Q18" s="34"/>
    </row>
    <row r="19" spans="2:17" x14ac:dyDescent="0.3">
      <c r="B19" s="30"/>
      <c r="C19" s="30"/>
      <c r="D19" s="32" t="s">
        <v>57</v>
      </c>
      <c r="E19" s="32"/>
      <c r="F19" s="33">
        <v>200</v>
      </c>
      <c r="G19" s="33"/>
      <c r="H19" s="34" t="s">
        <v>60</v>
      </c>
      <c r="I19" s="34"/>
      <c r="J19" s="34" t="s">
        <v>60</v>
      </c>
      <c r="K19" s="34"/>
      <c r="L19" s="33">
        <v>200</v>
      </c>
      <c r="M19" s="33"/>
      <c r="N19" s="34" t="s">
        <v>60</v>
      </c>
      <c r="O19" s="34"/>
      <c r="P19" s="33">
        <v>-200</v>
      </c>
      <c r="Q19" s="33"/>
    </row>
    <row r="20" spans="2:17" ht="15" customHeight="1" x14ac:dyDescent="0.3">
      <c r="B20" s="30" t="s">
        <v>75</v>
      </c>
      <c r="C20" s="30"/>
      <c r="D20" s="32" t="s">
        <v>76</v>
      </c>
      <c r="E20" s="32"/>
      <c r="F20" s="33">
        <v>5</v>
      </c>
      <c r="G20" s="33"/>
      <c r="H20" s="34" t="s">
        <v>60</v>
      </c>
      <c r="I20" s="34"/>
      <c r="J20" s="34" t="s">
        <v>60</v>
      </c>
      <c r="K20" s="34"/>
      <c r="L20" s="33">
        <v>5</v>
      </c>
      <c r="M20" s="33"/>
      <c r="N20" s="34" t="s">
        <v>60</v>
      </c>
      <c r="O20" s="34"/>
      <c r="P20" s="33">
        <v>-5</v>
      </c>
      <c r="Q20" s="33"/>
    </row>
    <row r="21" spans="2:17" ht="14.4" customHeight="1" x14ac:dyDescent="0.3">
      <c r="B21" s="31" t="s">
        <v>9</v>
      </c>
      <c r="C21" s="31"/>
      <c r="D21" s="31"/>
      <c r="E21" s="31"/>
      <c r="F21" s="48">
        <f>SUM(F14:G20)</f>
        <v>5609</v>
      </c>
      <c r="G21" s="31"/>
      <c r="H21" s="48">
        <f t="shared" ref="H21" si="0">SUM(H14:I20)</f>
        <v>1000</v>
      </c>
      <c r="I21" s="31"/>
      <c r="J21" s="48">
        <f t="shared" ref="J21" si="1">SUM(J14:K20)</f>
        <v>0</v>
      </c>
      <c r="K21" s="31"/>
      <c r="L21" s="48">
        <f t="shared" ref="L21" si="2">SUM(L14:M20)</f>
        <v>4609</v>
      </c>
      <c r="M21" s="31"/>
      <c r="N21" s="48">
        <f t="shared" ref="N21" si="3">SUM(N14:O20)</f>
        <v>6683</v>
      </c>
      <c r="O21" s="31"/>
      <c r="P21" s="48">
        <f t="shared" ref="P21" si="4">SUM(P14:Q20)</f>
        <v>2074</v>
      </c>
      <c r="Q21" s="31"/>
    </row>
    <row r="22" spans="2:17" x14ac:dyDescent="0.3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</sheetData>
  <mergeCells count="125">
    <mergeCell ref="N15:O15"/>
    <mergeCell ref="P15:Q15"/>
    <mergeCell ref="B15:C15"/>
    <mergeCell ref="D15:E15"/>
    <mergeCell ref="F15:G15"/>
    <mergeCell ref="H15:I15"/>
    <mergeCell ref="J15:K15"/>
    <mergeCell ref="L15:M15"/>
    <mergeCell ref="N21:O22"/>
    <mergeCell ref="P21:Q22"/>
    <mergeCell ref="B21:C22"/>
    <mergeCell ref="D21:E22"/>
    <mergeCell ref="F21:G22"/>
    <mergeCell ref="H21:I22"/>
    <mergeCell ref="J21:K22"/>
    <mergeCell ref="L21:M22"/>
    <mergeCell ref="B20:C20"/>
    <mergeCell ref="D20:E20"/>
    <mergeCell ref="F20:G20"/>
    <mergeCell ref="H20:I20"/>
    <mergeCell ref="J20:K20"/>
    <mergeCell ref="L20:M20"/>
    <mergeCell ref="N20:O20"/>
    <mergeCell ref="P20:Q20"/>
    <mergeCell ref="P19:Q19"/>
    <mergeCell ref="D19:E19"/>
    <mergeCell ref="F19:G19"/>
    <mergeCell ref="H19:I19"/>
    <mergeCell ref="J19:K19"/>
    <mergeCell ref="L19:M19"/>
    <mergeCell ref="N19:O19"/>
    <mergeCell ref="L18:M18"/>
    <mergeCell ref="N18:O18"/>
    <mergeCell ref="P18:Q18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B16:C19"/>
    <mergeCell ref="D16:E16"/>
    <mergeCell ref="F16:G16"/>
    <mergeCell ref="H16:I16"/>
    <mergeCell ref="J16:K16"/>
    <mergeCell ref="L16:M16"/>
    <mergeCell ref="D18:E18"/>
    <mergeCell ref="F18:G18"/>
    <mergeCell ref="H18:I18"/>
    <mergeCell ref="J18:K18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N5:O6"/>
    <mergeCell ref="P5:Q6"/>
    <mergeCell ref="N3:O4"/>
    <mergeCell ref="P3:Q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B5:C14"/>
    <mergeCell ref="B3:C4"/>
    <mergeCell ref="D3:E4"/>
    <mergeCell ref="F3:G4"/>
    <mergeCell ref="H3:I4"/>
    <mergeCell ref="J3:K4"/>
    <mergeCell ref="L3:M4"/>
    <mergeCell ref="D5:E6"/>
    <mergeCell ref="F5:G6"/>
    <mergeCell ref="H5:I6"/>
    <mergeCell ref="J5:K6"/>
    <mergeCell ref="L5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26E9-557E-4545-B92B-806B757F86F7}">
  <dimension ref="B3:I13"/>
  <sheetViews>
    <sheetView workbookViewId="0">
      <selection activeCell="J8" sqref="J8"/>
    </sheetView>
  </sheetViews>
  <sheetFormatPr defaultRowHeight="14.4" x14ac:dyDescent="0.3"/>
  <cols>
    <col min="2" max="2" width="23.33203125" customWidth="1"/>
    <col min="3" max="3" width="14.88671875" customWidth="1"/>
    <col min="4" max="4" width="14.109375" customWidth="1"/>
    <col min="5" max="5" width="14.5546875" customWidth="1"/>
    <col min="6" max="6" width="14.21875" customWidth="1"/>
    <col min="7" max="7" width="16.21875" customWidth="1"/>
    <col min="8" max="8" width="13" customWidth="1"/>
    <col min="9" max="9" width="13.33203125" customWidth="1"/>
  </cols>
  <sheetData>
    <row r="3" spans="2:9" ht="27.6" x14ac:dyDescent="0.3">
      <c r="B3" s="1" t="s">
        <v>0</v>
      </c>
      <c r="C3" s="1" t="s">
        <v>1</v>
      </c>
      <c r="D3" s="1" t="s">
        <v>2</v>
      </c>
      <c r="E3" s="1" t="s">
        <v>25</v>
      </c>
      <c r="F3" s="1" t="s">
        <v>24</v>
      </c>
      <c r="G3" s="1" t="s">
        <v>3</v>
      </c>
      <c r="H3" s="1" t="s">
        <v>4</v>
      </c>
      <c r="I3" s="1" t="s">
        <v>5</v>
      </c>
    </row>
    <row r="4" spans="2:9" ht="41.4" x14ac:dyDescent="0.3">
      <c r="B4" s="9" t="s">
        <v>37</v>
      </c>
      <c r="C4" s="8" t="s">
        <v>20</v>
      </c>
      <c r="D4" s="2">
        <v>15</v>
      </c>
      <c r="E4" s="3" t="s">
        <v>10</v>
      </c>
      <c r="F4" s="3" t="s">
        <v>10</v>
      </c>
      <c r="G4" s="2">
        <v>15</v>
      </c>
      <c r="H4" s="3" t="s">
        <v>10</v>
      </c>
      <c r="I4" s="2">
        <v>-15</v>
      </c>
    </row>
    <row r="5" spans="2:9" ht="27.6" x14ac:dyDescent="0.3">
      <c r="B5" s="9" t="s">
        <v>38</v>
      </c>
      <c r="C5" s="11" t="s">
        <v>46</v>
      </c>
      <c r="D5" s="2">
        <v>30</v>
      </c>
      <c r="E5" s="3" t="s">
        <v>10</v>
      </c>
      <c r="F5" s="3" t="s">
        <v>10</v>
      </c>
      <c r="G5" s="2">
        <v>30</v>
      </c>
      <c r="H5" s="3" t="s">
        <v>10</v>
      </c>
      <c r="I5" s="2">
        <v>-30</v>
      </c>
    </row>
    <row r="6" spans="2:9" ht="27.6" x14ac:dyDescent="0.3">
      <c r="B6" s="10" t="s">
        <v>39</v>
      </c>
      <c r="C6" s="8" t="s">
        <v>47</v>
      </c>
      <c r="D6" s="2">
        <v>100</v>
      </c>
      <c r="E6" s="2">
        <v>50</v>
      </c>
      <c r="F6" s="3" t="s">
        <v>10</v>
      </c>
      <c r="G6" s="3">
        <v>50</v>
      </c>
      <c r="H6" s="3" t="s">
        <v>10</v>
      </c>
      <c r="I6" s="2">
        <v>-50</v>
      </c>
    </row>
    <row r="7" spans="2:9" ht="27.6" x14ac:dyDescent="0.3">
      <c r="B7" s="10" t="s">
        <v>40</v>
      </c>
      <c r="C7" s="8" t="s">
        <v>47</v>
      </c>
      <c r="D7" s="2">
        <v>100</v>
      </c>
      <c r="E7" s="2">
        <v>50</v>
      </c>
      <c r="F7" s="3" t="s">
        <v>10</v>
      </c>
      <c r="G7" s="3">
        <v>50</v>
      </c>
      <c r="H7" s="3" t="s">
        <v>10</v>
      </c>
      <c r="I7" s="2">
        <v>-50</v>
      </c>
    </row>
    <row r="8" spans="2:9" ht="27.6" x14ac:dyDescent="0.3">
      <c r="B8" s="10" t="s">
        <v>41</v>
      </c>
      <c r="C8" s="8" t="s">
        <v>47</v>
      </c>
      <c r="D8" s="2">
        <v>100</v>
      </c>
      <c r="E8" s="3" t="s">
        <v>10</v>
      </c>
      <c r="F8" s="3" t="s">
        <v>10</v>
      </c>
      <c r="G8" s="3">
        <v>100</v>
      </c>
      <c r="H8" s="3" t="s">
        <v>10</v>
      </c>
      <c r="I8" s="2">
        <v>-100</v>
      </c>
    </row>
    <row r="9" spans="2:9" ht="28.2" customHeight="1" x14ac:dyDescent="0.3">
      <c r="B9" s="10" t="s">
        <v>42</v>
      </c>
      <c r="C9" s="8" t="s">
        <v>47</v>
      </c>
      <c r="D9" s="2">
        <v>100</v>
      </c>
      <c r="E9" s="3" t="s">
        <v>10</v>
      </c>
      <c r="F9" s="3" t="s">
        <v>10</v>
      </c>
      <c r="G9" s="2">
        <v>100</v>
      </c>
      <c r="H9" s="3" t="s">
        <v>10</v>
      </c>
      <c r="I9" s="2">
        <v>-100</v>
      </c>
    </row>
    <row r="10" spans="2:9" ht="27.6" x14ac:dyDescent="0.3">
      <c r="B10" s="10" t="s">
        <v>43</v>
      </c>
      <c r="C10" s="8" t="s">
        <v>20</v>
      </c>
      <c r="D10" s="2">
        <v>15</v>
      </c>
      <c r="E10" s="3" t="s">
        <v>10</v>
      </c>
      <c r="F10" s="3" t="s">
        <v>10</v>
      </c>
      <c r="G10" s="2">
        <v>15</v>
      </c>
      <c r="H10" s="3" t="s">
        <v>10</v>
      </c>
      <c r="I10" s="2">
        <v>-15</v>
      </c>
    </row>
    <row r="11" spans="2:9" ht="27.6" x14ac:dyDescent="0.3">
      <c r="B11" s="10" t="s">
        <v>44</v>
      </c>
      <c r="C11" s="8" t="s">
        <v>20</v>
      </c>
      <c r="D11" s="2">
        <v>15</v>
      </c>
      <c r="E11" s="3" t="s">
        <v>10</v>
      </c>
      <c r="F11" s="3" t="s">
        <v>10</v>
      </c>
      <c r="G11" s="2">
        <v>15</v>
      </c>
      <c r="H11" s="3" t="s">
        <v>10</v>
      </c>
      <c r="I11" s="2">
        <v>-15</v>
      </c>
    </row>
    <row r="12" spans="2:9" ht="41.4" x14ac:dyDescent="0.3">
      <c r="B12" s="10" t="s">
        <v>45</v>
      </c>
      <c r="C12" s="8" t="s">
        <v>20</v>
      </c>
      <c r="D12" s="2">
        <v>15</v>
      </c>
      <c r="E12" s="3" t="s">
        <v>10</v>
      </c>
      <c r="F12" s="3" t="s">
        <v>10</v>
      </c>
      <c r="G12" s="2">
        <v>15</v>
      </c>
      <c r="H12" s="3" t="s">
        <v>10</v>
      </c>
      <c r="I12" s="2">
        <v>-15</v>
      </c>
    </row>
    <row r="13" spans="2:9" x14ac:dyDescent="0.3">
      <c r="B13" s="1" t="s">
        <v>9</v>
      </c>
      <c r="C13" s="1"/>
      <c r="D13" s="6">
        <f>SUM(D4:D12)</f>
        <v>490</v>
      </c>
      <c r="E13" s="16">
        <f t="shared" ref="E13:I13" si="0">SUM(E4:E12)</f>
        <v>100</v>
      </c>
      <c r="F13" s="16">
        <f t="shared" si="0"/>
        <v>0</v>
      </c>
      <c r="G13" s="16">
        <f t="shared" si="0"/>
        <v>390</v>
      </c>
      <c r="H13" s="16">
        <f t="shared" si="0"/>
        <v>0</v>
      </c>
      <c r="I13" s="16">
        <f t="shared" si="0"/>
        <v>-390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6E43-5168-457D-B1C9-E8CEBB7599E8}">
  <dimension ref="B3:I6"/>
  <sheetViews>
    <sheetView workbookViewId="0">
      <selection activeCell="B3" sqref="B3:I6"/>
    </sheetView>
  </sheetViews>
  <sheetFormatPr defaultRowHeight="14.4" x14ac:dyDescent="0.3"/>
  <cols>
    <col min="2" max="4" width="18" customWidth="1"/>
    <col min="5" max="5" width="13.6640625" customWidth="1"/>
    <col min="6" max="7" width="13.88671875" customWidth="1"/>
    <col min="8" max="8" width="10.5546875" customWidth="1"/>
    <col min="9" max="9" width="9.88671875" customWidth="1"/>
  </cols>
  <sheetData>
    <row r="3" spans="2:9" ht="27.6" x14ac:dyDescent="0.3">
      <c r="B3" s="1" t="s">
        <v>0</v>
      </c>
      <c r="C3" s="1" t="s">
        <v>1</v>
      </c>
      <c r="D3" s="1" t="s">
        <v>2</v>
      </c>
      <c r="E3" s="1" t="s">
        <v>25</v>
      </c>
      <c r="F3" s="1" t="s">
        <v>24</v>
      </c>
      <c r="G3" s="1" t="s">
        <v>3</v>
      </c>
      <c r="H3" s="1" t="s">
        <v>4</v>
      </c>
      <c r="I3" s="1" t="s">
        <v>5</v>
      </c>
    </row>
    <row r="4" spans="2:9" ht="27.6" x14ac:dyDescent="0.3">
      <c r="B4" s="9" t="s">
        <v>48</v>
      </c>
      <c r="C4" s="11" t="s">
        <v>50</v>
      </c>
      <c r="D4" s="2">
        <v>10</v>
      </c>
      <c r="E4" s="2">
        <v>0</v>
      </c>
      <c r="F4" s="3" t="s">
        <v>10</v>
      </c>
      <c r="G4" s="3" t="s">
        <v>10</v>
      </c>
      <c r="H4" s="3" t="s">
        <v>10</v>
      </c>
      <c r="I4" s="2">
        <v>-10</v>
      </c>
    </row>
    <row r="5" spans="2:9" ht="27.6" x14ac:dyDescent="0.3">
      <c r="B5" s="9" t="s">
        <v>49</v>
      </c>
      <c r="C5" s="11" t="s">
        <v>51</v>
      </c>
      <c r="D5" s="2">
        <v>25</v>
      </c>
      <c r="E5" s="2">
        <v>0</v>
      </c>
      <c r="F5" s="3" t="s">
        <v>10</v>
      </c>
      <c r="G5" s="3" t="s">
        <v>10</v>
      </c>
      <c r="H5" s="3" t="s">
        <v>10</v>
      </c>
      <c r="I5" s="2">
        <v>-25</v>
      </c>
    </row>
    <row r="6" spans="2:9" x14ac:dyDescent="0.3">
      <c r="B6" s="1" t="s">
        <v>9</v>
      </c>
      <c r="C6" s="1"/>
      <c r="D6" s="6">
        <f>SUM(D4:D5)</f>
        <v>35</v>
      </c>
      <c r="E6" s="16">
        <f t="shared" ref="E6:I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-35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49918-BFC4-4447-99D2-70BA67E2F74A}">
  <dimension ref="B3:I9"/>
  <sheetViews>
    <sheetView zoomScale="107" workbookViewId="0">
      <selection activeCell="B3" sqref="B3:I9"/>
    </sheetView>
  </sheetViews>
  <sheetFormatPr defaultRowHeight="14.4" x14ac:dyDescent="0.3"/>
  <cols>
    <col min="2" max="3" width="11.21875" customWidth="1"/>
    <col min="4" max="4" width="13.6640625" customWidth="1"/>
    <col min="5" max="5" width="14.109375" customWidth="1"/>
    <col min="6" max="6" width="14.21875" customWidth="1"/>
    <col min="7" max="7" width="14.109375" customWidth="1"/>
    <col min="8" max="8" width="9.6640625" customWidth="1"/>
    <col min="9" max="9" width="11.21875" customWidth="1"/>
  </cols>
  <sheetData>
    <row r="3" spans="2:9" ht="27.6" x14ac:dyDescent="0.3">
      <c r="B3" s="1" t="s">
        <v>0</v>
      </c>
      <c r="C3" s="1" t="s">
        <v>1</v>
      </c>
      <c r="D3" s="1" t="s">
        <v>2</v>
      </c>
      <c r="E3" s="1" t="s">
        <v>25</v>
      </c>
      <c r="F3" s="1" t="s">
        <v>24</v>
      </c>
      <c r="G3" s="1" t="s">
        <v>3</v>
      </c>
      <c r="H3" s="1" t="s">
        <v>4</v>
      </c>
      <c r="I3" s="1" t="s">
        <v>5</v>
      </c>
    </row>
    <row r="4" spans="2:9" ht="15" customHeight="1" x14ac:dyDescent="0.3">
      <c r="B4" s="49" t="s">
        <v>52</v>
      </c>
      <c r="C4" s="11" t="s">
        <v>54</v>
      </c>
      <c r="D4" s="2">
        <v>3</v>
      </c>
      <c r="E4" s="3" t="s">
        <v>10</v>
      </c>
      <c r="F4" s="3" t="s">
        <v>10</v>
      </c>
      <c r="G4" s="2">
        <v>3</v>
      </c>
      <c r="H4" s="3" t="s">
        <v>10</v>
      </c>
      <c r="I4" s="2">
        <v>-3</v>
      </c>
    </row>
    <row r="5" spans="2:9" ht="15" customHeight="1" x14ac:dyDescent="0.3">
      <c r="B5" s="50"/>
      <c r="C5" s="11" t="s">
        <v>55</v>
      </c>
      <c r="D5" s="2">
        <v>50</v>
      </c>
      <c r="E5" s="3" t="s">
        <v>10</v>
      </c>
      <c r="F5" s="3" t="s">
        <v>10</v>
      </c>
      <c r="G5" s="2">
        <v>50</v>
      </c>
      <c r="H5" s="3" t="s">
        <v>10</v>
      </c>
      <c r="I5" s="2">
        <v>-50</v>
      </c>
    </row>
    <row r="6" spans="2:9" x14ac:dyDescent="0.3">
      <c r="B6" s="49" t="s">
        <v>53</v>
      </c>
      <c r="C6" s="11" t="s">
        <v>54</v>
      </c>
      <c r="D6" s="2">
        <v>3</v>
      </c>
      <c r="E6" s="3" t="s">
        <v>10</v>
      </c>
      <c r="F6" s="3" t="s">
        <v>10</v>
      </c>
      <c r="G6" s="2">
        <v>3</v>
      </c>
      <c r="H6" s="3" t="s">
        <v>10</v>
      </c>
      <c r="I6" s="2">
        <v>-3</v>
      </c>
    </row>
    <row r="7" spans="2:9" x14ac:dyDescent="0.3">
      <c r="B7" s="50"/>
      <c r="C7" s="11" t="s">
        <v>55</v>
      </c>
      <c r="D7" s="2">
        <v>50</v>
      </c>
      <c r="E7" s="3" t="s">
        <v>10</v>
      </c>
      <c r="F7" s="3" t="s">
        <v>10</v>
      </c>
      <c r="G7" s="2">
        <v>50</v>
      </c>
      <c r="H7" s="3" t="s">
        <v>10</v>
      </c>
      <c r="I7" s="2">
        <v>-50</v>
      </c>
    </row>
    <row r="8" spans="2:9" x14ac:dyDescent="0.3">
      <c r="B8" s="9" t="s">
        <v>56</v>
      </c>
      <c r="C8" s="11" t="s">
        <v>54</v>
      </c>
      <c r="D8" s="2">
        <v>5</v>
      </c>
      <c r="E8" s="3" t="s">
        <v>10</v>
      </c>
      <c r="F8" s="3" t="s">
        <v>10</v>
      </c>
      <c r="G8" s="2">
        <v>5</v>
      </c>
      <c r="H8" s="3" t="s">
        <v>10</v>
      </c>
      <c r="I8" s="2">
        <v>-5</v>
      </c>
    </row>
    <row r="9" spans="2:9" x14ac:dyDescent="0.3">
      <c r="B9" s="1" t="s">
        <v>9</v>
      </c>
      <c r="C9" s="1"/>
      <c r="D9" s="6">
        <f>SUM(D4:D8)</f>
        <v>111</v>
      </c>
      <c r="E9" s="16">
        <f t="shared" ref="E9:I9" si="0">SUM(E4:E8)</f>
        <v>0</v>
      </c>
      <c r="F9" s="16">
        <f t="shared" si="0"/>
        <v>0</v>
      </c>
      <c r="G9" s="16">
        <f t="shared" si="0"/>
        <v>111</v>
      </c>
      <c r="H9" s="16">
        <f t="shared" si="0"/>
        <v>0</v>
      </c>
      <c r="I9" s="16">
        <f t="shared" si="0"/>
        <v>-111</v>
      </c>
    </row>
  </sheetData>
  <mergeCells count="2">
    <mergeCell ref="B4:B5"/>
    <mergeCell ref="B6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93FB-BF06-4DDC-8298-ACA5CA9FE814}">
  <dimension ref="B3:H6"/>
  <sheetViews>
    <sheetView workbookViewId="0">
      <selection activeCell="H19" sqref="H19"/>
    </sheetView>
  </sheetViews>
  <sheetFormatPr defaultRowHeight="14.4" x14ac:dyDescent="0.3"/>
  <cols>
    <col min="2" max="8" width="16.44140625" customWidth="1"/>
  </cols>
  <sheetData>
    <row r="3" spans="2:8" ht="27.6" x14ac:dyDescent="0.3">
      <c r="B3" s="13" t="s">
        <v>1</v>
      </c>
      <c r="C3" s="13" t="s">
        <v>2</v>
      </c>
      <c r="D3" s="13" t="s">
        <v>25</v>
      </c>
      <c r="E3" s="13" t="s">
        <v>24</v>
      </c>
      <c r="F3" s="13" t="s">
        <v>3</v>
      </c>
      <c r="G3" s="13" t="s">
        <v>4</v>
      </c>
      <c r="H3" s="13" t="s">
        <v>5</v>
      </c>
    </row>
    <row r="4" spans="2:8" x14ac:dyDescent="0.3">
      <c r="B4" s="11" t="s">
        <v>78</v>
      </c>
      <c r="C4" s="2">
        <v>50</v>
      </c>
      <c r="D4" s="3" t="s">
        <v>10</v>
      </c>
      <c r="E4" s="3" t="s">
        <v>10</v>
      </c>
      <c r="F4" s="3">
        <v>50</v>
      </c>
      <c r="G4" s="3" t="s">
        <v>10</v>
      </c>
      <c r="H4" s="2">
        <v>-50</v>
      </c>
    </row>
    <row r="5" spans="2:8" ht="41.4" x14ac:dyDescent="0.3">
      <c r="B5" s="11" t="s">
        <v>79</v>
      </c>
      <c r="C5" s="2">
        <v>20</v>
      </c>
      <c r="D5" s="3" t="s">
        <v>10</v>
      </c>
      <c r="E5" s="3" t="s">
        <v>10</v>
      </c>
      <c r="F5" s="3">
        <v>20</v>
      </c>
      <c r="G5" s="3" t="s">
        <v>10</v>
      </c>
      <c r="H5" s="2">
        <v>-20</v>
      </c>
    </row>
    <row r="6" spans="2:8" x14ac:dyDescent="0.3">
      <c r="B6" s="13"/>
      <c r="C6" s="14">
        <f t="shared" ref="C6:H6" si="0">SUM(C4:C5)</f>
        <v>70</v>
      </c>
      <c r="D6" s="16">
        <f t="shared" si="0"/>
        <v>0</v>
      </c>
      <c r="E6" s="16">
        <f t="shared" si="0"/>
        <v>0</v>
      </c>
      <c r="F6" s="16">
        <f t="shared" si="0"/>
        <v>70</v>
      </c>
      <c r="G6" s="16">
        <f t="shared" si="0"/>
        <v>0</v>
      </c>
      <c r="H6" s="16">
        <f t="shared" si="0"/>
        <v>-70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AE</vt:lpstr>
      <vt:lpstr>Cultural</vt:lpstr>
      <vt:lpstr>Marketing</vt:lpstr>
      <vt:lpstr>Pedagógico</vt:lpstr>
      <vt:lpstr>Recreativo </vt:lpstr>
      <vt:lpstr>RH</vt:lpstr>
      <vt:lpstr>RS</vt:lpstr>
      <vt:lpstr>Socialis</vt:lpstr>
      <vt:lpstr>Receção</vt:lpstr>
      <vt:lpstr>Jornadas</vt:lpstr>
      <vt:lpstr>Parte Administrativa</vt:lpstr>
      <vt:lpstr>Resumo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2022-08-23T11:14:07Z</dcterms:created>
  <dcterms:modified xsi:type="dcterms:W3CDTF">2022-10-09T19:41:12Z</dcterms:modified>
</cp:coreProperties>
</file>